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eta.linte\Desktop\Margo\BUGET\"/>
    </mc:Choice>
  </mc:AlternateContent>
  <bookViews>
    <workbookView xWindow="0" yWindow="0" windowWidth="19200" windowHeight="7300"/>
  </bookViews>
  <sheets>
    <sheet name="Sheet1 (2)" sheetId="4" r:id="rId1"/>
    <sheet name="Sheet1" sheetId="1" state="hidden" r:id="rId2"/>
    <sheet name="Sheet2" sheetId="2" state="hidden" r:id="rId3"/>
    <sheet name="Sheet3" sheetId="3" state="hidden" r:id="rId4"/>
  </sheets>
  <calcPr calcId="152511"/>
</workbook>
</file>

<file path=xl/calcChain.xml><?xml version="1.0" encoding="utf-8"?>
<calcChain xmlns="http://schemas.openxmlformats.org/spreadsheetml/2006/main">
  <c r="H45" i="4" l="1"/>
  <c r="J45" i="4"/>
  <c r="G45" i="4"/>
  <c r="G46" i="4"/>
  <c r="H21" i="4"/>
  <c r="I21" i="4"/>
  <c r="J21" i="4"/>
  <c r="E60" i="4" l="1"/>
  <c r="H56" i="4"/>
  <c r="H30" i="4" l="1"/>
  <c r="I30" i="4"/>
  <c r="J30" i="4"/>
  <c r="G30" i="4"/>
  <c r="E68" i="4"/>
  <c r="E69" i="4"/>
  <c r="H66" i="4"/>
  <c r="I66" i="4"/>
  <c r="J66" i="4"/>
  <c r="G66" i="4"/>
  <c r="E67" i="4"/>
  <c r="H63" i="4"/>
  <c r="I63" i="4"/>
  <c r="J63" i="4"/>
  <c r="G63" i="4"/>
  <c r="E59" i="4"/>
  <c r="I56" i="4"/>
  <c r="J56" i="4"/>
  <c r="G56" i="4"/>
  <c r="E58" i="4"/>
  <c r="E57" i="4"/>
  <c r="E44" i="4"/>
  <c r="H27" i="4"/>
  <c r="I27" i="4"/>
  <c r="I20" i="4" s="1"/>
  <c r="J27" i="4"/>
  <c r="G27" i="4"/>
  <c r="J20" i="4"/>
  <c r="G21" i="4"/>
  <c r="H20" i="4" l="1"/>
  <c r="G20" i="4"/>
  <c r="E66" i="4"/>
  <c r="H31" i="1"/>
  <c r="I31" i="1"/>
  <c r="G31" i="1"/>
  <c r="G82" i="1" l="1"/>
  <c r="H82" i="1"/>
  <c r="I82" i="1"/>
  <c r="E83" i="1"/>
  <c r="E84" i="1"/>
  <c r="E85" i="1"/>
  <c r="E65" i="4"/>
  <c r="E64" i="4"/>
  <c r="E62" i="4"/>
  <c r="E61" i="4"/>
  <c r="E56" i="4"/>
  <c r="E55" i="4"/>
  <c r="E54" i="4"/>
  <c r="E53" i="4"/>
  <c r="E52" i="4"/>
  <c r="E51" i="4"/>
  <c r="E50" i="4"/>
  <c r="E49" i="4"/>
  <c r="E48" i="4"/>
  <c r="E47" i="4"/>
  <c r="J46" i="4"/>
  <c r="I46" i="4"/>
  <c r="I45" i="4" s="1"/>
  <c r="H46" i="4"/>
  <c r="G19" i="4"/>
  <c r="G18" i="4" s="1"/>
  <c r="E43" i="4"/>
  <c r="E42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H66" i="1"/>
  <c r="I66" i="1"/>
  <c r="G66" i="1"/>
  <c r="H58" i="1"/>
  <c r="I58" i="1"/>
  <c r="G58" i="1"/>
  <c r="H46" i="1"/>
  <c r="I46" i="1"/>
  <c r="G46" i="1"/>
  <c r="E67" i="1"/>
  <c r="E68" i="1"/>
  <c r="E69" i="1"/>
  <c r="E70" i="1"/>
  <c r="E64" i="1"/>
  <c r="E61" i="1"/>
  <c r="E62" i="1"/>
  <c r="E63" i="1"/>
  <c r="E44" i="1"/>
  <c r="E47" i="1"/>
  <c r="E48" i="1"/>
  <c r="E49" i="1"/>
  <c r="E50" i="1"/>
  <c r="E51" i="1"/>
  <c r="E52" i="1"/>
  <c r="E53" i="1"/>
  <c r="E54" i="1"/>
  <c r="E55" i="1"/>
  <c r="E56" i="1"/>
  <c r="E57" i="1"/>
  <c r="E59" i="1"/>
  <c r="E60" i="1"/>
  <c r="E43" i="1"/>
  <c r="E30" i="1"/>
  <c r="E24" i="1"/>
  <c r="H18" i="1"/>
  <c r="I18" i="1"/>
  <c r="J18" i="1"/>
  <c r="G18" i="1"/>
  <c r="E20" i="1"/>
  <c r="E21" i="1"/>
  <c r="E22" i="1"/>
  <c r="E23" i="1"/>
  <c r="E25" i="1"/>
  <c r="E26" i="1"/>
  <c r="E27" i="1"/>
  <c r="E28" i="1"/>
  <c r="E29" i="1"/>
  <c r="E31" i="1"/>
  <c r="E32" i="1"/>
  <c r="E33" i="1"/>
  <c r="E34" i="1"/>
  <c r="E19" i="1"/>
  <c r="I19" i="4" l="1"/>
  <c r="I18" i="4" s="1"/>
  <c r="H19" i="4"/>
  <c r="J19" i="4"/>
  <c r="J18" i="4" s="1"/>
  <c r="E63" i="4"/>
  <c r="E46" i="4"/>
  <c r="E18" i="1"/>
  <c r="E82" i="1"/>
  <c r="J45" i="1"/>
  <c r="I45" i="1"/>
  <c r="G45" i="1"/>
  <c r="E46" i="1"/>
  <c r="E58" i="1"/>
  <c r="H45" i="1"/>
  <c r="E66" i="1"/>
  <c r="H18" i="4" l="1"/>
  <c r="E19" i="4"/>
  <c r="E18" i="4" s="1"/>
  <c r="E45" i="4"/>
  <c r="E45" i="1"/>
</calcChain>
</file>

<file path=xl/sharedStrings.xml><?xml version="1.0" encoding="utf-8"?>
<sst xmlns="http://schemas.openxmlformats.org/spreadsheetml/2006/main" count="324" uniqueCount="139">
  <si>
    <t>MUNICIPIUL BUCURESTI</t>
  </si>
  <si>
    <t>BUGETUL LOCAL</t>
  </si>
  <si>
    <t>Cap.67.02 Cultura, recreere si religie</t>
  </si>
  <si>
    <t>Anexa nr. 2.1</t>
  </si>
  <si>
    <t>Subcap. 67.02.03.02 Biblioteci publice</t>
  </si>
  <si>
    <t>INSTITUTIA: BIBLIOTECA</t>
  </si>
  <si>
    <t>METROPOLITANA BUCURESTI</t>
  </si>
  <si>
    <t>mii lei</t>
  </si>
  <si>
    <t>DENUMIREA INDICATORILOR</t>
  </si>
  <si>
    <t>SECTIUNEA DE FUNCTIONARE + SECTIUNEA DE DEZVOLTARE</t>
  </si>
  <si>
    <t>TOTAL CHELTUIELI</t>
  </si>
  <si>
    <t>0,00</t>
  </si>
  <si>
    <t>CHELTUIELI CURENTE</t>
  </si>
  <si>
    <t>01</t>
  </si>
  <si>
    <t>0,00</t>
  </si>
  <si>
    <t>TITLUL I CHELTUIELI DE PERSONAL</t>
  </si>
  <si>
    <t>0,00</t>
  </si>
  <si>
    <t>Cheltuieli salariale in bani</t>
  </si>
  <si>
    <t>0,00</t>
  </si>
  <si>
    <t>Salarii de baza</t>
  </si>
  <si>
    <t>10.01.01</t>
  </si>
  <si>
    <t>0,00</t>
  </si>
  <si>
    <t>Sporuri pentru conditii de munca</t>
  </si>
  <si>
    <t>10.01.05</t>
  </si>
  <si>
    <t>0,00</t>
  </si>
  <si>
    <t>Indemnizatii platite unor persoane din afara unitatii</t>
  </si>
  <si>
    <t>10.01.12</t>
  </si>
  <si>
    <t>0,00</t>
  </si>
  <si>
    <t>Indemnizatii de delegare</t>
  </si>
  <si>
    <t>10.01.13</t>
  </si>
  <si>
    <t>0,00</t>
  </si>
  <si>
    <t>Alte drepturi salariale in bani</t>
  </si>
  <si>
    <t>10.01.30</t>
  </si>
  <si>
    <t>0,00</t>
  </si>
  <si>
    <t>Cheltuieli salariale in natura</t>
  </si>
  <si>
    <t>Uniforme si echipament obligatoriu</t>
  </si>
  <si>
    <t>10.02.03</t>
  </si>
  <si>
    <t>0,00</t>
  </si>
  <si>
    <t>Contributii</t>
  </si>
  <si>
    <t>Contributii de asigurari sociale de stat</t>
  </si>
  <si>
    <t>10.03.01</t>
  </si>
  <si>
    <t>0,00</t>
  </si>
  <si>
    <t>Contributii de asigurari de somaj</t>
  </si>
  <si>
    <t>10.03.02</t>
  </si>
  <si>
    <t>0,00</t>
  </si>
  <si>
    <t>Contributii de asigurari sociale de sanatate</t>
  </si>
  <si>
    <t>10.03.03</t>
  </si>
  <si>
    <t>0,00</t>
  </si>
  <si>
    <t>*) Inclusiv modificarile aprobate de Ordonatorul Principal de credite prin Referaelel</t>
  </si>
  <si>
    <t>nr.4155/09.06.2017</t>
  </si>
  <si>
    <t>Pag.1/12</t>
  </si>
  <si>
    <t>Contributii de asigurari pentru accidente de munca si boli profesionale</t>
  </si>
  <si>
    <t>10.03.04</t>
  </si>
  <si>
    <t>Contributii pentru concedii si indemnizatii</t>
  </si>
  <si>
    <t>10.03.06</t>
  </si>
  <si>
    <t>TITLUL II BUNURI SI SERVICII</t>
  </si>
  <si>
    <t>Bunuri si servicii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</si>
  <si>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</si>
  <si>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</si>
  <si>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</si>
  <si>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</si>
  <si>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</si>
  <si>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</si>
  <si>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</si>
  <si>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</si>
  <si>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</si>
  <si>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</si>
  <si>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Posta, telecomunicatii, radio, tv, internet</t>
  </si>
  <si>
    <t>20.01.08</t>
  </si>
  <si>
    <t>Materiale si prestari de servicii cu caracter functional</t>
  </si>
  <si>
    <t>20.01.09</t>
  </si>
  <si>
    <t>Alte bunuri si servicii pentru intretinere si functionare</t>
  </si>
  <si>
    <t>20.01.30</t>
  </si>
  <si>
    <t>Reparatii curente</t>
  </si>
  <si>
    <t>Bunuri de natura obiectelor de inventar</t>
  </si>
  <si>
    <t>Alte obiecte de inventar</t>
  </si>
  <si>
    <t>20.05.30</t>
  </si>
  <si>
    <t>Deplasari, detasari, transferari</t>
  </si>
  <si>
    <t>Deplasari interne, detasari, transferari</t>
  </si>
  <si>
    <t>20.06.01</t>
  </si>
  <si>
    <t>Deplasari in strainatate</t>
  </si>
  <si>
    <t>20.06.02</t>
  </si>
  <si>
    <t>Carti, publicatil si materiale documentare</t>
  </si>
  <si>
    <t>Pregatire profesionala</t>
  </si>
  <si>
    <t>Protectia muncii</t>
  </si>
  <si>
    <t>intereselor statului, potrivit dispozitiilor legale</t>
  </si>
  <si>
    <t>Alte cheltuieli</t>
  </si>
  <si>
    <t>Chirii</t>
  </si>
  <si>
    <t>20.30.04</t>
  </si>
  <si>
    <t>alte cheltuieli cu bunuri si servicii</t>
  </si>
  <si>
    <t>20.30.30</t>
  </si>
  <si>
    <t>CHELTUIELI DE CAPITAL</t>
  </si>
  <si>
    <t>TITLUL XIII ACTIVE NEFINANCIARE</t>
  </si>
  <si>
    <t>*) Inclusiv modificarile aprobate de Ordonatorul Principal de credite prin Referaelel nr.4155/09.06.2017</t>
  </si>
  <si>
    <t>Pag.2/12</t>
  </si>
  <si>
    <t>Active fixe</t>
  </si>
  <si>
    <t>0,00</t>
  </si>
  <si>
    <t>Masini, echipamente si mijloace de transport</t>
  </si>
  <si>
    <t>71.01.02</t>
  </si>
  <si>
    <t>0,00</t>
  </si>
  <si>
    <t>Mobilier, aparatura birotica si alte active corporale</t>
  </si>
  <si>
    <t>71.01.03</t>
  </si>
  <si>
    <t>0,00</t>
  </si>
  <si>
    <t>Alte active fixe</t>
  </si>
  <si>
    <t>71.01.30</t>
  </si>
  <si>
    <t>0,00</t>
  </si>
  <si>
    <t>Program trimestrial</t>
  </si>
  <si>
    <t>Carti, publicatii si materiale documentare</t>
  </si>
  <si>
    <t>Cheltuieli judiciare si extrajudiciare derivate din actiuni in reprezentarea</t>
  </si>
  <si>
    <t>ORDONATOR PRINCIPAL DE CREDITE</t>
  </si>
  <si>
    <t>PRIMAR GENERAL</t>
  </si>
  <si>
    <t>Pag.12/12</t>
  </si>
  <si>
    <t>HCGMB Nr.129/05.04.2017</t>
  </si>
  <si>
    <t>PE ANUL 2017</t>
  </si>
  <si>
    <t>Cod rand</t>
  </si>
  <si>
    <t>Cod indicator</t>
  </si>
  <si>
    <t>Din care credite bugetare           destinate stingerii platilor           restante</t>
  </si>
  <si>
    <t>Trim I</t>
  </si>
  <si>
    <t>Trim II</t>
  </si>
  <si>
    <t>Trim III</t>
  </si>
  <si>
    <t>Trim IV</t>
  </si>
  <si>
    <t>Program rectificat</t>
  </si>
  <si>
    <t>Gabriela FIREA</t>
  </si>
  <si>
    <t>Alte sporuri</t>
  </si>
  <si>
    <t>10.01.06</t>
  </si>
  <si>
    <t>10.02.06</t>
  </si>
  <si>
    <t>Tichete de vacante</t>
  </si>
  <si>
    <t>nr.8603/1 DIN 29.11.2017</t>
  </si>
  <si>
    <t>HCGMB 54/22.02.2018</t>
  </si>
  <si>
    <t>PE ANUL 2018</t>
  </si>
  <si>
    <t>Contributia asiguratorie pentru munca</t>
  </si>
  <si>
    <t>10.03.07</t>
  </si>
  <si>
    <t>Deplasari externe, detasari, transferari</t>
  </si>
  <si>
    <t>TITLUL XI ALTE CHELTUIELI</t>
  </si>
  <si>
    <t>Sume aferente persoanelor cu handicap neincadrate</t>
  </si>
  <si>
    <t>71.01.01</t>
  </si>
  <si>
    <t>Constructii</t>
  </si>
  <si>
    <t>Cheltuieli judiciare si extrajudiciare derivate din actiuni in reprezentarea intereselor statului, potrivit dispozitiilor legale</t>
  </si>
  <si>
    <t>HCGMB NR.170/28.03.2018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</si>
</sst>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2"/>
    </font>
    <font>
      <sz val="9"/>
      <name val="Times New Roman"/>
      <family val="2"/>
    </font>
    <font>
      <sz val="12"/>
      <name val="Times New Roman"/>
      <family val="2"/>
    </font>
    <font>
      <sz val="8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Times New Roman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6">
    <xf numFmtId="0" fontId="0" fillId="0" borderId="0" xfId="0"/>
    <xf numFmtId="0" fontId="2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5" fillId="0" borderId="0" xfId="0" applyNumberFormat="1" applyFont="1"/>
    <xf numFmtId="0" fontId="3" fillId="0" borderId="12" xfId="0" applyNumberFormat="1" applyFont="1" applyBorder="1"/>
    <xf numFmtId="1" fontId="3" fillId="0" borderId="1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0" fontId="3" fillId="0" borderId="13" xfId="0" applyNumberFormat="1" applyFont="1" applyBorder="1"/>
    <xf numFmtId="0" fontId="0" fillId="0" borderId="13" xfId="0" applyBorder="1"/>
    <xf numFmtId="0" fontId="10" fillId="0" borderId="6" xfId="0" applyNumberFormat="1" applyFont="1" applyBorder="1"/>
    <xf numFmtId="1" fontId="10" fillId="0" borderId="6" xfId="0" applyNumberFormat="1" applyFont="1" applyBorder="1" applyAlignment="1">
      <alignment horizontal="center"/>
    </xf>
    <xf numFmtId="0" fontId="3" fillId="0" borderId="14" xfId="0" applyNumberFormat="1" applyFont="1" applyBorder="1"/>
    <xf numFmtId="0" fontId="3" fillId="0" borderId="15" xfId="0" applyNumberFormat="1" applyFont="1" applyBorder="1"/>
    <xf numFmtId="0" fontId="0" fillId="0" borderId="0" xfId="0" applyAlignment="1">
      <alignment horizontal="right"/>
    </xf>
    <xf numFmtId="2" fontId="12" fillId="0" borderId="12" xfId="0" applyNumberFormat="1" applyFont="1" applyBorder="1" applyAlignment="1">
      <alignment horizontal="left"/>
    </xf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2" fontId="11" fillId="0" borderId="6" xfId="0" applyNumberFormat="1" applyFont="1" applyBorder="1" applyAlignment="1">
      <alignment horizontal="left"/>
    </xf>
    <xf numFmtId="2" fontId="10" fillId="0" borderId="6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12" fillId="0" borderId="12" xfId="0" applyNumberFormat="1" applyFont="1" applyBorder="1" applyAlignment="1">
      <alignment horizontal="right"/>
    </xf>
    <xf numFmtId="1" fontId="12" fillId="0" borderId="12" xfId="0" applyNumberFormat="1" applyFont="1" applyBorder="1" applyAlignment="1">
      <alignment horizontal="left"/>
    </xf>
    <xf numFmtId="2" fontId="13" fillId="0" borderId="12" xfId="0" applyNumberFormat="1" applyFont="1" applyBorder="1" applyAlignment="1">
      <alignment horizontal="right"/>
    </xf>
    <xf numFmtId="0" fontId="11" fillId="0" borderId="0" xfId="0" applyFont="1"/>
    <xf numFmtId="0" fontId="2" fillId="0" borderId="0" xfId="0" applyNumberFormat="1" applyFont="1" applyAlignment="1">
      <alignment horizontal="right"/>
    </xf>
    <xf numFmtId="2" fontId="13" fillId="0" borderId="12" xfId="0" applyNumberFormat="1" applyFont="1" applyBorder="1" applyAlignment="1">
      <alignment horizontal="left"/>
    </xf>
    <xf numFmtId="2" fontId="12" fillId="0" borderId="12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wrapText="1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1" fontId="7" fillId="0" borderId="1" xfId="1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textRotation="90" wrapText="1"/>
    </xf>
    <xf numFmtId="0" fontId="9" fillId="0" borderId="8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1" fontId="8" fillId="0" borderId="2" xfId="1" applyNumberFormat="1" applyFont="1" applyFill="1" applyBorder="1" applyAlignment="1">
      <alignment horizontal="center" vertical="center" textRotation="90" wrapText="1"/>
    </xf>
    <xf numFmtId="1" fontId="8" fillId="0" borderId="10" xfId="1" applyNumberFormat="1" applyFont="1" applyFill="1" applyBorder="1" applyAlignment="1">
      <alignment horizontal="center" vertical="center" textRotation="90" wrapText="1"/>
    </xf>
    <xf numFmtId="0" fontId="7" fillId="0" borderId="3" xfId="2" applyFont="1" applyFill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3" fillId="2" borderId="16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 vertical="center" textRotation="90" wrapText="1"/>
    </xf>
    <xf numFmtId="0" fontId="7" fillId="0" borderId="11" xfId="2" applyFont="1" applyFill="1" applyBorder="1" applyAlignment="1">
      <alignment horizontal="center" vertical="center" textRotation="90" wrapText="1"/>
    </xf>
    <xf numFmtId="0" fontId="1" fillId="0" borderId="0" xfId="0" applyNumberFormat="1" applyFont="1" applyAlignment="1">
      <alignment horizontal="center"/>
    </xf>
    <xf numFmtId="1" fontId="3" fillId="0" borderId="12" xfId="0" applyNumberFormat="1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left" vertical="center"/>
    </xf>
    <xf numFmtId="2" fontId="12" fillId="0" borderId="12" xfId="0" applyNumberFormat="1" applyFont="1" applyBorder="1" applyAlignment="1">
      <alignment horizontal="right" vertical="center"/>
    </xf>
    <xf numFmtId="0" fontId="7" fillId="0" borderId="19" xfId="2" applyFont="1" applyFill="1" applyBorder="1" applyAlignment="1">
      <alignment horizontal="center" vertical="center" textRotation="90" wrapText="1"/>
    </xf>
    <xf numFmtId="0" fontId="3" fillId="2" borderId="20" xfId="0" applyNumberFormat="1" applyFont="1" applyFill="1" applyBorder="1" applyAlignment="1">
      <alignment horizontal="center"/>
    </xf>
    <xf numFmtId="1" fontId="7" fillId="0" borderId="4" xfId="1" applyNumberFormat="1" applyFont="1" applyFill="1" applyBorder="1" applyAlignment="1">
      <alignment horizontal="center" vertical="center" wrapText="1"/>
    </xf>
    <xf numFmtId="1" fontId="7" fillId="0" borderId="6" xfId="1" applyNumberFormat="1" applyFont="1" applyFill="1" applyBorder="1" applyAlignment="1">
      <alignment horizontal="center" vertical="center" wrapText="1"/>
    </xf>
    <xf numFmtId="1" fontId="7" fillId="0" borderId="8" xfId="1" applyNumberFormat="1" applyFont="1" applyFill="1" applyBorder="1" applyAlignment="1">
      <alignment horizontal="center" vertical="center" textRotation="90" wrapText="1"/>
    </xf>
    <xf numFmtId="1" fontId="7" fillId="0" borderId="9" xfId="1" applyNumberFormat="1" applyFont="1" applyFill="1" applyBorder="1" applyAlignment="1">
      <alignment horizontal="center" vertical="center" textRotation="90" wrapText="1"/>
    </xf>
    <xf numFmtId="1" fontId="8" fillId="0" borderId="3" xfId="1" applyNumberFormat="1" applyFont="1" applyFill="1" applyBorder="1" applyAlignment="1">
      <alignment horizontal="center" vertical="center" textRotation="90" wrapText="1"/>
    </xf>
    <xf numFmtId="1" fontId="8" fillId="0" borderId="5" xfId="1" applyNumberFormat="1" applyFont="1" applyFill="1" applyBorder="1" applyAlignment="1">
      <alignment horizontal="center" vertical="center" textRotation="90" wrapText="1"/>
    </xf>
    <xf numFmtId="1" fontId="8" fillId="0" borderId="11" xfId="1" applyNumberFormat="1" applyFont="1" applyFill="1" applyBorder="1" applyAlignment="1">
      <alignment horizontal="center" vertical="center" textRotation="90" wrapText="1"/>
    </xf>
  </cellXfs>
  <cellStyles count="3">
    <cellStyle name="Normal" xfId="0" builtinId="0"/>
    <cellStyle name="Normal 2" xfId="2"/>
    <cellStyle name="Normal_mach0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352"/>
  <sheetViews>
    <sheetView tabSelected="1" topLeftCell="A10" zoomScaleNormal="100" workbookViewId="0">
      <selection activeCell="J18" sqref="J18"/>
    </sheetView>
  </sheetViews>
  <sheetFormatPr defaultRowHeight="12.5" x14ac:dyDescent="0.25"/>
  <cols>
    <col min="1" max="1" width="6.36328125" customWidth="1"/>
    <col min="2" max="2" width="45.453125" customWidth="1"/>
    <col min="3" max="3" width="6" customWidth="1"/>
    <col min="4" max="4" width="11.1796875" customWidth="1"/>
    <col min="6" max="6" width="11.453125" customWidth="1"/>
    <col min="7" max="7" width="9" customWidth="1"/>
    <col min="8" max="8" width="9.08984375" customWidth="1"/>
    <col min="9" max="9" width="9" customWidth="1"/>
    <col min="10" max="10" width="9.36328125" customWidth="1"/>
  </cols>
  <sheetData>
    <row r="5" spans="2:10" ht="15.5" x14ac:dyDescent="0.35">
      <c r="B5" s="1" t="s">
        <v>0</v>
      </c>
      <c r="H5" s="28" t="s">
        <v>128</v>
      </c>
      <c r="J5" s="29"/>
    </row>
    <row r="6" spans="2:10" ht="15.5" x14ac:dyDescent="0.35">
      <c r="B6" s="1" t="s">
        <v>2</v>
      </c>
      <c r="C6" s="35" t="s">
        <v>1</v>
      </c>
      <c r="D6" s="35"/>
      <c r="E6" s="35"/>
      <c r="F6" s="35"/>
      <c r="H6" t="s">
        <v>138</v>
      </c>
    </row>
    <row r="7" spans="2:10" ht="15.5" x14ac:dyDescent="0.35">
      <c r="B7" s="1" t="s">
        <v>4</v>
      </c>
      <c r="C7" s="35" t="s">
        <v>129</v>
      </c>
      <c r="D7" s="35"/>
      <c r="E7" s="35"/>
      <c r="F7" s="35"/>
      <c r="I7" s="36" t="s">
        <v>3</v>
      </c>
      <c r="J7" s="36"/>
    </row>
    <row r="8" spans="2:10" ht="15.5" x14ac:dyDescent="0.35">
      <c r="B8" s="1" t="s">
        <v>5</v>
      </c>
    </row>
    <row r="9" spans="2:10" ht="15.5" x14ac:dyDescent="0.35">
      <c r="B9" s="1" t="s">
        <v>6</v>
      </c>
    </row>
    <row r="10" spans="2:10" ht="15.5" x14ac:dyDescent="0.35">
      <c r="B10" s="1"/>
    </row>
    <row r="11" spans="2:10" ht="15.5" x14ac:dyDescent="0.35">
      <c r="J11" s="1"/>
    </row>
    <row r="12" spans="2:10" ht="15.5" x14ac:dyDescent="0.35">
      <c r="J12" s="21" t="s">
        <v>7</v>
      </c>
    </row>
    <row r="14" spans="2:10" x14ac:dyDescent="0.25">
      <c r="B14" s="37" t="s">
        <v>8</v>
      </c>
      <c r="C14" s="40" t="s">
        <v>114</v>
      </c>
      <c r="D14" s="43" t="s">
        <v>115</v>
      </c>
      <c r="E14" s="45" t="s">
        <v>121</v>
      </c>
      <c r="F14" s="45" t="s">
        <v>116</v>
      </c>
      <c r="G14" s="48" t="s">
        <v>106</v>
      </c>
      <c r="H14" s="49"/>
      <c r="I14" s="49"/>
      <c r="J14" s="50"/>
    </row>
    <row r="15" spans="2:10" x14ac:dyDescent="0.25">
      <c r="B15" s="38"/>
      <c r="C15" s="41"/>
      <c r="D15" s="43"/>
      <c r="E15" s="46"/>
      <c r="F15" s="46"/>
      <c r="G15" s="51" t="s">
        <v>117</v>
      </c>
      <c r="H15" s="51" t="s">
        <v>118</v>
      </c>
      <c r="I15" s="51" t="s">
        <v>119</v>
      </c>
      <c r="J15" s="51" t="s">
        <v>120</v>
      </c>
    </row>
    <row r="16" spans="2:10" ht="88.5" customHeight="1" x14ac:dyDescent="0.25">
      <c r="B16" s="39"/>
      <c r="C16" s="42"/>
      <c r="D16" s="44"/>
      <c r="E16" s="47"/>
      <c r="F16" s="47"/>
      <c r="G16" s="52"/>
      <c r="H16" s="52"/>
      <c r="I16" s="52"/>
      <c r="J16" s="52"/>
    </row>
    <row r="17" spans="2:10" ht="13" thickBot="1" x14ac:dyDescent="0.3">
      <c r="B17" s="11" t="s">
        <v>9</v>
      </c>
      <c r="C17" s="12"/>
      <c r="D17" s="12"/>
      <c r="E17" s="12"/>
      <c r="F17" s="12"/>
      <c r="G17" s="12"/>
      <c r="H17" s="12"/>
      <c r="I17" s="12"/>
      <c r="J17" s="12"/>
    </row>
    <row r="18" spans="2:10" ht="13.5" thickTop="1" x14ac:dyDescent="0.3">
      <c r="B18" s="13" t="s">
        <v>10</v>
      </c>
      <c r="C18" s="14">
        <v>1</v>
      </c>
      <c r="D18" s="22"/>
      <c r="E18" s="23">
        <f>E19+E68</f>
        <v>14502</v>
      </c>
      <c r="F18" s="23" t="s">
        <v>11</v>
      </c>
      <c r="G18" s="23">
        <f>G19</f>
        <v>4122</v>
      </c>
      <c r="H18" s="23">
        <f t="shared" ref="H18:J18" si="0">H19</f>
        <v>3356</v>
      </c>
      <c r="I18" s="23">
        <f t="shared" si="0"/>
        <v>3351</v>
      </c>
      <c r="J18" s="23">
        <f t="shared" si="0"/>
        <v>3673</v>
      </c>
    </row>
    <row r="19" spans="2:10" x14ac:dyDescent="0.25">
      <c r="B19" s="7" t="s">
        <v>12</v>
      </c>
      <c r="C19" s="8">
        <v>2</v>
      </c>
      <c r="D19" s="10" t="s">
        <v>13</v>
      </c>
      <c r="E19" s="24">
        <f>G19+H19+I19+J19</f>
        <v>14502</v>
      </c>
      <c r="F19" s="24" t="s">
        <v>11</v>
      </c>
      <c r="G19" s="24">
        <f>G20+G45+G66</f>
        <v>4122</v>
      </c>
      <c r="H19" s="24">
        <f>H20+H45+H66</f>
        <v>3356</v>
      </c>
      <c r="I19" s="24">
        <f>I20+I45+I66</f>
        <v>3351</v>
      </c>
      <c r="J19" s="24">
        <f>J20+J45+J66</f>
        <v>3673</v>
      </c>
    </row>
    <row r="20" spans="2:10" x14ac:dyDescent="0.25">
      <c r="B20" s="7" t="s">
        <v>15</v>
      </c>
      <c r="C20" s="8">
        <v>3</v>
      </c>
      <c r="D20" s="9">
        <v>10</v>
      </c>
      <c r="E20" s="24">
        <f t="shared" ref="E20:E33" si="1">G20+H20+I20+J20</f>
        <v>10351</v>
      </c>
      <c r="F20" s="24" t="s">
        <v>11</v>
      </c>
      <c r="G20" s="24">
        <f>G21+G27+G30</f>
        <v>2900</v>
      </c>
      <c r="H20" s="24">
        <f t="shared" ref="H20:J20" si="2">H21+H27+H30</f>
        <v>2487</v>
      </c>
      <c r="I20" s="24">
        <f t="shared" si="2"/>
        <v>2483</v>
      </c>
      <c r="J20" s="24">
        <f t="shared" si="2"/>
        <v>2481</v>
      </c>
    </row>
    <row r="21" spans="2:10" x14ac:dyDescent="0.25">
      <c r="B21" s="7" t="s">
        <v>17</v>
      </c>
      <c r="C21" s="8">
        <v>4</v>
      </c>
      <c r="D21" s="18">
        <v>10.01</v>
      </c>
      <c r="E21" s="25">
        <f t="shared" si="1"/>
        <v>8696</v>
      </c>
      <c r="F21" s="25" t="s">
        <v>11</v>
      </c>
      <c r="G21" s="25">
        <f>G22+G23+G24+G25+G26</f>
        <v>2176</v>
      </c>
      <c r="H21" s="25">
        <f t="shared" ref="H21:J21" si="3">H22+H23+H24+H25+H26</f>
        <v>2174</v>
      </c>
      <c r="I21" s="25">
        <f t="shared" si="3"/>
        <v>2173</v>
      </c>
      <c r="J21" s="25">
        <f t="shared" si="3"/>
        <v>2173</v>
      </c>
    </row>
    <row r="22" spans="2:10" x14ac:dyDescent="0.25">
      <c r="B22" s="7" t="s">
        <v>19</v>
      </c>
      <c r="C22" s="8">
        <v>5</v>
      </c>
      <c r="D22" s="10" t="s">
        <v>20</v>
      </c>
      <c r="E22" s="24">
        <f t="shared" si="1"/>
        <v>8500</v>
      </c>
      <c r="F22" s="24" t="s">
        <v>11</v>
      </c>
      <c r="G22" s="24">
        <v>2125</v>
      </c>
      <c r="H22" s="24">
        <v>2125</v>
      </c>
      <c r="I22" s="24">
        <v>2125</v>
      </c>
      <c r="J22" s="24">
        <v>2125</v>
      </c>
    </row>
    <row r="23" spans="2:10" x14ac:dyDescent="0.25">
      <c r="B23" s="7" t="s">
        <v>22</v>
      </c>
      <c r="C23" s="8">
        <v>6</v>
      </c>
      <c r="D23" s="10" t="s">
        <v>23</v>
      </c>
      <c r="E23" s="24">
        <f t="shared" si="1"/>
        <v>10</v>
      </c>
      <c r="F23" s="24" t="s">
        <v>11</v>
      </c>
      <c r="G23" s="24">
        <v>4</v>
      </c>
      <c r="H23" s="24">
        <v>2</v>
      </c>
      <c r="I23" s="24">
        <v>2</v>
      </c>
      <c r="J23" s="24">
        <v>2</v>
      </c>
    </row>
    <row r="24" spans="2:10" x14ac:dyDescent="0.25">
      <c r="B24" s="7" t="s">
        <v>25</v>
      </c>
      <c r="C24" s="8">
        <v>7</v>
      </c>
      <c r="D24" s="10" t="s">
        <v>26</v>
      </c>
      <c r="E24" s="24">
        <f t="shared" si="1"/>
        <v>80</v>
      </c>
      <c r="F24" s="24" t="s">
        <v>11</v>
      </c>
      <c r="G24" s="24">
        <v>20</v>
      </c>
      <c r="H24" s="24">
        <v>20</v>
      </c>
      <c r="I24" s="24">
        <v>20</v>
      </c>
      <c r="J24" s="24">
        <v>20</v>
      </c>
    </row>
    <row r="25" spans="2:10" x14ac:dyDescent="0.25">
      <c r="B25" s="7" t="s">
        <v>28</v>
      </c>
      <c r="C25" s="8">
        <v>8</v>
      </c>
      <c r="D25" s="10" t="s">
        <v>29</v>
      </c>
      <c r="E25" s="24">
        <f t="shared" si="1"/>
        <v>50</v>
      </c>
      <c r="F25" s="24" t="s">
        <v>11</v>
      </c>
      <c r="G25" s="24">
        <v>13</v>
      </c>
      <c r="H25" s="24">
        <v>13</v>
      </c>
      <c r="I25" s="24">
        <v>12</v>
      </c>
      <c r="J25" s="24">
        <v>12</v>
      </c>
    </row>
    <row r="26" spans="2:10" x14ac:dyDescent="0.25">
      <c r="B26" s="7" t="s">
        <v>31</v>
      </c>
      <c r="C26" s="8">
        <v>9</v>
      </c>
      <c r="D26" s="10" t="s">
        <v>32</v>
      </c>
      <c r="E26" s="24">
        <f t="shared" si="1"/>
        <v>56</v>
      </c>
      <c r="F26" s="24" t="s">
        <v>11</v>
      </c>
      <c r="G26" s="24">
        <v>14</v>
      </c>
      <c r="H26" s="24">
        <v>14</v>
      </c>
      <c r="I26" s="24">
        <v>14</v>
      </c>
      <c r="J26" s="24">
        <v>14</v>
      </c>
    </row>
    <row r="27" spans="2:10" x14ac:dyDescent="0.25">
      <c r="B27" s="7" t="s">
        <v>34</v>
      </c>
      <c r="C27" s="8">
        <v>10</v>
      </c>
      <c r="D27" s="18">
        <v>10.02</v>
      </c>
      <c r="E27" s="25">
        <f t="shared" si="1"/>
        <v>341</v>
      </c>
      <c r="F27" s="25">
        <v>0</v>
      </c>
      <c r="G27" s="25">
        <f>G29+G28</f>
        <v>334</v>
      </c>
      <c r="H27" s="25">
        <f t="shared" ref="H27:J27" si="4">H29+H28</f>
        <v>3</v>
      </c>
      <c r="I27" s="25">
        <f t="shared" si="4"/>
        <v>3</v>
      </c>
      <c r="J27" s="25">
        <f t="shared" si="4"/>
        <v>1</v>
      </c>
    </row>
    <row r="28" spans="2:10" x14ac:dyDescent="0.25">
      <c r="B28" s="7" t="s">
        <v>35</v>
      </c>
      <c r="C28" s="8">
        <v>11</v>
      </c>
      <c r="D28" s="10" t="s">
        <v>36</v>
      </c>
      <c r="E28" s="24">
        <f t="shared" si="1"/>
        <v>10</v>
      </c>
      <c r="F28" s="24" t="s">
        <v>11</v>
      </c>
      <c r="G28" s="24">
        <v>3</v>
      </c>
      <c r="H28" s="24">
        <v>3</v>
      </c>
      <c r="I28" s="24">
        <v>3</v>
      </c>
      <c r="J28" s="24">
        <v>1</v>
      </c>
    </row>
    <row r="29" spans="2:10" x14ac:dyDescent="0.25">
      <c r="B29" s="7" t="s">
        <v>126</v>
      </c>
      <c r="C29" s="8">
        <v>12</v>
      </c>
      <c r="D29" s="10" t="s">
        <v>125</v>
      </c>
      <c r="E29" s="24">
        <f t="shared" si="1"/>
        <v>331</v>
      </c>
      <c r="F29" s="24">
        <v>0</v>
      </c>
      <c r="G29" s="24">
        <v>331</v>
      </c>
      <c r="H29" s="24">
        <v>0</v>
      </c>
      <c r="I29" s="24">
        <v>0</v>
      </c>
      <c r="J29" s="24">
        <v>0</v>
      </c>
    </row>
    <row r="30" spans="2:10" x14ac:dyDescent="0.25">
      <c r="B30" s="7" t="s">
        <v>38</v>
      </c>
      <c r="C30" s="8">
        <v>13</v>
      </c>
      <c r="D30" s="18">
        <v>10.029999999999999</v>
      </c>
      <c r="E30" s="25">
        <f t="shared" si="1"/>
        <v>1314</v>
      </c>
      <c r="F30" s="25" t="s">
        <v>11</v>
      </c>
      <c r="G30" s="25">
        <f>G31+G32+G33+G42+G43+G44</f>
        <v>390</v>
      </c>
      <c r="H30" s="25">
        <f t="shared" ref="H30:J30" si="5">H31+H32+H33+H42+H43+H44</f>
        <v>310</v>
      </c>
      <c r="I30" s="25">
        <f t="shared" si="5"/>
        <v>307</v>
      </c>
      <c r="J30" s="25">
        <f t="shared" si="5"/>
        <v>307</v>
      </c>
    </row>
    <row r="31" spans="2:10" x14ac:dyDescent="0.25">
      <c r="B31" s="7" t="s">
        <v>39</v>
      </c>
      <c r="C31" s="8">
        <v>14</v>
      </c>
      <c r="D31" s="10" t="s">
        <v>40</v>
      </c>
      <c r="E31" s="24">
        <f t="shared" si="1"/>
        <v>54</v>
      </c>
      <c r="F31" s="24" t="s">
        <v>11</v>
      </c>
      <c r="G31" s="24">
        <v>54</v>
      </c>
      <c r="H31" s="24">
        <v>0</v>
      </c>
      <c r="I31" s="24">
        <v>0</v>
      </c>
      <c r="J31" s="24">
        <v>0</v>
      </c>
    </row>
    <row r="32" spans="2:10" x14ac:dyDescent="0.25">
      <c r="B32" s="7" t="s">
        <v>42</v>
      </c>
      <c r="C32" s="8">
        <v>15</v>
      </c>
      <c r="D32" s="10" t="s">
        <v>43</v>
      </c>
      <c r="E32" s="24">
        <f t="shared" si="1"/>
        <v>2</v>
      </c>
      <c r="F32" s="24" t="s">
        <v>11</v>
      </c>
      <c r="G32" s="24">
        <v>2</v>
      </c>
      <c r="H32" s="24">
        <v>0</v>
      </c>
      <c r="I32" s="24">
        <v>0</v>
      </c>
      <c r="J32" s="24">
        <v>0</v>
      </c>
    </row>
    <row r="33" spans="2:16" x14ac:dyDescent="0.25">
      <c r="B33" s="7" t="s">
        <v>45</v>
      </c>
      <c r="C33" s="8">
        <v>16</v>
      </c>
      <c r="D33" s="10" t="s">
        <v>46</v>
      </c>
      <c r="E33" s="24">
        <f t="shared" si="1"/>
        <v>18</v>
      </c>
      <c r="F33" s="24" t="s">
        <v>11</v>
      </c>
      <c r="G33" s="24">
        <v>18</v>
      </c>
      <c r="H33" s="24">
        <v>0</v>
      </c>
      <c r="I33" s="24">
        <v>0</v>
      </c>
      <c r="J33" s="24">
        <v>0</v>
      </c>
    </row>
    <row r="35" spans="2:16" x14ac:dyDescent="0.25">
      <c r="B35" s="2" t="s">
        <v>48</v>
      </c>
      <c r="C35" s="2" t="s">
        <v>49</v>
      </c>
    </row>
    <row r="36" spans="2:16" x14ac:dyDescent="0.25">
      <c r="B36" s="2" t="s">
        <v>50</v>
      </c>
    </row>
    <row r="37" spans="2:16" x14ac:dyDescent="0.25">
      <c r="B37" s="2"/>
    </row>
    <row r="38" spans="2:16" x14ac:dyDescent="0.25">
      <c r="B38" s="2"/>
    </row>
    <row r="39" spans="2:16" x14ac:dyDescent="0.25">
      <c r="B39" s="37" t="s">
        <v>8</v>
      </c>
      <c r="C39" s="40" t="s">
        <v>114</v>
      </c>
      <c r="D39" s="43" t="s">
        <v>115</v>
      </c>
      <c r="E39" s="45" t="s">
        <v>121</v>
      </c>
      <c r="F39" s="45" t="s">
        <v>116</v>
      </c>
      <c r="G39" s="48" t="s">
        <v>106</v>
      </c>
      <c r="H39" s="49"/>
      <c r="I39" s="49"/>
      <c r="J39" s="50"/>
    </row>
    <row r="40" spans="2:16" ht="13" x14ac:dyDescent="0.3">
      <c r="B40" s="38"/>
      <c r="C40" s="41"/>
      <c r="D40" s="43"/>
      <c r="E40" s="46"/>
      <c r="F40" s="46"/>
      <c r="G40" s="51" t="s">
        <v>117</v>
      </c>
      <c r="H40" s="51" t="s">
        <v>118</v>
      </c>
      <c r="I40" s="51" t="s">
        <v>119</v>
      </c>
      <c r="J40" s="51" t="s">
        <v>120</v>
      </c>
      <c r="L40" s="6"/>
      <c r="M40" s="5"/>
      <c r="P40" s="2"/>
    </row>
    <row r="41" spans="2:16" ht="82" customHeight="1" x14ac:dyDescent="0.25">
      <c r="B41" s="39"/>
      <c r="C41" s="42"/>
      <c r="D41" s="44"/>
      <c r="E41" s="47"/>
      <c r="F41" s="47"/>
      <c r="G41" s="52"/>
      <c r="H41" s="52"/>
      <c r="I41" s="52"/>
      <c r="J41" s="52"/>
      <c r="K41" s="2"/>
      <c r="L41" s="2"/>
    </row>
    <row r="42" spans="2:16" x14ac:dyDescent="0.25">
      <c r="B42" s="7" t="s">
        <v>51</v>
      </c>
      <c r="C42" s="8">
        <v>17</v>
      </c>
      <c r="D42" s="10" t="s">
        <v>52</v>
      </c>
      <c r="E42" s="24">
        <f>G42+H42+I42+J42</f>
        <v>1</v>
      </c>
      <c r="F42" s="24" t="s">
        <v>11</v>
      </c>
      <c r="G42" s="24">
        <v>1</v>
      </c>
      <c r="H42" s="24">
        <v>0</v>
      </c>
      <c r="I42" s="24">
        <v>0</v>
      </c>
      <c r="J42" s="24">
        <v>0</v>
      </c>
      <c r="K42" s="2"/>
      <c r="L42" s="2"/>
      <c r="M42" s="2"/>
    </row>
    <row r="43" spans="2:16" x14ac:dyDescent="0.25">
      <c r="B43" s="7" t="s">
        <v>53</v>
      </c>
      <c r="C43" s="8">
        <v>18</v>
      </c>
      <c r="D43" s="10" t="s">
        <v>54</v>
      </c>
      <c r="E43" s="24">
        <f t="shared" ref="E43:E61" si="6">G43+H43+I43+J43</f>
        <v>8</v>
      </c>
      <c r="F43" s="24" t="s">
        <v>11</v>
      </c>
      <c r="G43" s="24">
        <v>8</v>
      </c>
      <c r="H43" s="24">
        <v>0</v>
      </c>
      <c r="I43" s="24">
        <v>0</v>
      </c>
      <c r="J43" s="24">
        <v>0</v>
      </c>
      <c r="K43" s="2"/>
      <c r="L43" s="2"/>
      <c r="M43" s="2"/>
    </row>
    <row r="44" spans="2:16" x14ac:dyDescent="0.25">
      <c r="B44" s="7" t="s">
        <v>130</v>
      </c>
      <c r="C44" s="8">
        <v>19</v>
      </c>
      <c r="D44" s="10" t="s">
        <v>131</v>
      </c>
      <c r="E44" s="24">
        <f>G44+H44+I44+J44</f>
        <v>1231</v>
      </c>
      <c r="F44" s="24">
        <v>0</v>
      </c>
      <c r="G44" s="24">
        <v>307</v>
      </c>
      <c r="H44" s="24">
        <v>310</v>
      </c>
      <c r="I44" s="24">
        <v>307</v>
      </c>
      <c r="J44" s="24">
        <v>307</v>
      </c>
      <c r="K44" s="2"/>
      <c r="L44" s="2"/>
      <c r="M44" s="2"/>
    </row>
    <row r="45" spans="2:16" x14ac:dyDescent="0.25">
      <c r="B45" s="7" t="s">
        <v>55</v>
      </c>
      <c r="C45" s="8">
        <v>20</v>
      </c>
      <c r="D45" s="18">
        <v>20</v>
      </c>
      <c r="E45" s="25">
        <f t="shared" si="6"/>
        <v>4091</v>
      </c>
      <c r="F45" s="25" t="s">
        <v>11</v>
      </c>
      <c r="G45" s="25">
        <f>G46+G55+G56+G59+G60+G61+G62+G63</f>
        <v>1207</v>
      </c>
      <c r="H45" s="25">
        <f t="shared" ref="H45:J45" si="7">H46+H55+H56+H59+H60+H61+H62+H63</f>
        <v>854</v>
      </c>
      <c r="I45" s="25">
        <f t="shared" si="7"/>
        <v>853</v>
      </c>
      <c r="J45" s="25">
        <f t="shared" si="7"/>
        <v>1177</v>
      </c>
      <c r="K45" s="2"/>
      <c r="L45" s="2"/>
      <c r="M45" s="2"/>
    </row>
    <row r="46" spans="2:16" x14ac:dyDescent="0.25">
      <c r="B46" s="7" t="s">
        <v>56</v>
      </c>
      <c r="C46" s="8">
        <v>21</v>
      </c>
      <c r="D46" s="18">
        <v>20.010000000000002</v>
      </c>
      <c r="E46" s="25">
        <f t="shared" si="6"/>
        <v>2059</v>
      </c>
      <c r="F46" s="25" t="s">
        <v>11</v>
      </c>
      <c r="G46" s="25">
        <f>G47+G48+G49+G50+G51+G52+G53+G54</f>
        <v>643</v>
      </c>
      <c r="H46" s="25">
        <f t="shared" ref="H46:J46" si="8">H47+H48+H49+H50+H51+H52+H53+H54</f>
        <v>598</v>
      </c>
      <c r="I46" s="25">
        <f t="shared" si="8"/>
        <v>291</v>
      </c>
      <c r="J46" s="25">
        <f t="shared" si="8"/>
        <v>527</v>
      </c>
      <c r="K46" s="2"/>
      <c r="L46" s="2"/>
      <c r="M46" s="2"/>
    </row>
    <row r="47" spans="2:16" x14ac:dyDescent="0.25">
      <c r="B47" s="7" t="s">
        <v>57</v>
      </c>
      <c r="C47" s="8">
        <v>22</v>
      </c>
      <c r="D47" s="10" t="s">
        <v>58</v>
      </c>
      <c r="E47" s="24">
        <f t="shared" si="6"/>
        <v>10</v>
      </c>
      <c r="F47" s="24" t="s">
        <v>11</v>
      </c>
      <c r="G47" s="24">
        <v>3</v>
      </c>
      <c r="H47" s="24">
        <v>3</v>
      </c>
      <c r="I47" s="24">
        <v>3</v>
      </c>
      <c r="J47" s="24">
        <v>1</v>
      </c>
      <c r="K47" s="2"/>
      <c r="L47" s="2"/>
      <c r="M47" s="2"/>
    </row>
    <row r="48" spans="2:16" x14ac:dyDescent="0.25">
      <c r="B48" s="7" t="s">
        <v>59</v>
      </c>
      <c r="C48" s="8">
        <v>23</v>
      </c>
      <c r="D48" s="10" t="s">
        <v>60</v>
      </c>
      <c r="E48" s="24">
        <f t="shared" si="6"/>
        <v>18</v>
      </c>
      <c r="F48" s="24" t="s">
        <v>11</v>
      </c>
      <c r="G48" s="24">
        <v>5</v>
      </c>
      <c r="H48" s="24">
        <v>3</v>
      </c>
      <c r="I48" s="24">
        <v>5</v>
      </c>
      <c r="J48" s="24">
        <v>5</v>
      </c>
      <c r="K48" s="2"/>
      <c r="L48" s="2"/>
      <c r="M48" s="2"/>
    </row>
    <row r="49" spans="2:13" x14ac:dyDescent="0.25">
      <c r="B49" s="7" t="s">
        <v>61</v>
      </c>
      <c r="C49" s="8">
        <v>24</v>
      </c>
      <c r="D49" s="10" t="s">
        <v>62</v>
      </c>
      <c r="E49" s="24">
        <f t="shared" si="6"/>
        <v>670</v>
      </c>
      <c r="F49" s="24" t="s">
        <v>11</v>
      </c>
      <c r="G49" s="24">
        <v>335</v>
      </c>
      <c r="H49" s="24">
        <v>100</v>
      </c>
      <c r="I49" s="24">
        <v>0</v>
      </c>
      <c r="J49" s="24">
        <v>235</v>
      </c>
      <c r="K49" s="2"/>
      <c r="L49" s="2"/>
      <c r="M49" s="2"/>
    </row>
    <row r="50" spans="2:13" x14ac:dyDescent="0.25">
      <c r="B50" s="7" t="s">
        <v>63</v>
      </c>
      <c r="C50" s="8">
        <v>25</v>
      </c>
      <c r="D50" s="10" t="s">
        <v>64</v>
      </c>
      <c r="E50" s="24">
        <f t="shared" si="6"/>
        <v>35</v>
      </c>
      <c r="F50" s="24" t="s">
        <v>11</v>
      </c>
      <c r="G50" s="24">
        <v>9</v>
      </c>
      <c r="H50" s="24">
        <v>9</v>
      </c>
      <c r="I50" s="24">
        <v>9</v>
      </c>
      <c r="J50" s="24">
        <v>8</v>
      </c>
      <c r="K50" s="2"/>
      <c r="L50" s="2"/>
      <c r="M50" s="2"/>
    </row>
    <row r="51" spans="2:13" x14ac:dyDescent="0.25">
      <c r="B51" s="7" t="s">
        <v>65</v>
      </c>
      <c r="C51" s="8">
        <v>26</v>
      </c>
      <c r="D51" s="10" t="s">
        <v>66</v>
      </c>
      <c r="E51" s="24">
        <f t="shared" si="6"/>
        <v>30</v>
      </c>
      <c r="F51" s="24" t="s">
        <v>11</v>
      </c>
      <c r="G51" s="24">
        <v>8</v>
      </c>
      <c r="H51" s="24">
        <v>8</v>
      </c>
      <c r="I51" s="24">
        <v>7</v>
      </c>
      <c r="J51" s="24">
        <v>7</v>
      </c>
      <c r="K51" s="2"/>
      <c r="L51" s="2"/>
      <c r="M51" s="2"/>
    </row>
    <row r="52" spans="2:13" x14ac:dyDescent="0.25">
      <c r="B52" s="7" t="s">
        <v>67</v>
      </c>
      <c r="C52" s="8">
        <v>27</v>
      </c>
      <c r="D52" s="10" t="s">
        <v>68</v>
      </c>
      <c r="E52" s="24">
        <f t="shared" si="6"/>
        <v>500</v>
      </c>
      <c r="F52" s="24" t="s">
        <v>11</v>
      </c>
      <c r="G52" s="24">
        <v>125</v>
      </c>
      <c r="H52" s="24">
        <v>130</v>
      </c>
      <c r="I52" s="24">
        <v>125</v>
      </c>
      <c r="J52" s="24">
        <v>120</v>
      </c>
      <c r="K52" s="2"/>
      <c r="L52" s="2"/>
      <c r="M52" s="2"/>
    </row>
    <row r="53" spans="2:13" x14ac:dyDescent="0.25">
      <c r="B53" s="7" t="s">
        <v>69</v>
      </c>
      <c r="C53" s="8">
        <v>28</v>
      </c>
      <c r="D53" s="10" t="s">
        <v>70</v>
      </c>
      <c r="E53" s="24">
        <f t="shared" si="6"/>
        <v>199</v>
      </c>
      <c r="F53" s="24" t="s">
        <v>11</v>
      </c>
      <c r="G53" s="24">
        <v>40</v>
      </c>
      <c r="H53" s="24">
        <v>100</v>
      </c>
      <c r="I53" s="24">
        <v>21</v>
      </c>
      <c r="J53" s="24">
        <v>38</v>
      </c>
      <c r="K53" s="2"/>
      <c r="L53" s="2"/>
      <c r="M53" s="2"/>
    </row>
    <row r="54" spans="2:13" x14ac:dyDescent="0.25">
      <c r="B54" s="7" t="s">
        <v>71</v>
      </c>
      <c r="C54" s="8">
        <v>29</v>
      </c>
      <c r="D54" s="10" t="s">
        <v>72</v>
      </c>
      <c r="E54" s="24">
        <f t="shared" si="6"/>
        <v>597</v>
      </c>
      <c r="F54" s="24" t="s">
        <v>11</v>
      </c>
      <c r="G54" s="24">
        <v>118</v>
      </c>
      <c r="H54" s="24">
        <v>245</v>
      </c>
      <c r="I54" s="24">
        <v>121</v>
      </c>
      <c r="J54" s="24">
        <v>113</v>
      </c>
      <c r="K54" s="2"/>
      <c r="L54" s="2"/>
      <c r="M54" s="2"/>
    </row>
    <row r="55" spans="2:13" x14ac:dyDescent="0.25">
      <c r="B55" s="7" t="s">
        <v>73</v>
      </c>
      <c r="C55" s="8">
        <v>30</v>
      </c>
      <c r="D55" s="18">
        <v>20.02</v>
      </c>
      <c r="E55" s="25">
        <f t="shared" si="6"/>
        <v>664</v>
      </c>
      <c r="F55" s="25" t="s">
        <v>11</v>
      </c>
      <c r="G55" s="25">
        <v>236</v>
      </c>
      <c r="H55" s="25">
        <v>18</v>
      </c>
      <c r="I55" s="25">
        <v>170</v>
      </c>
      <c r="J55" s="25">
        <v>240</v>
      </c>
      <c r="K55" s="2"/>
      <c r="L55" s="2"/>
      <c r="M55" s="2"/>
    </row>
    <row r="56" spans="2:13" x14ac:dyDescent="0.25">
      <c r="B56" s="7" t="s">
        <v>77</v>
      </c>
      <c r="C56" s="8">
        <v>31</v>
      </c>
      <c r="D56" s="18">
        <v>20.059999999999999</v>
      </c>
      <c r="E56" s="25">
        <f t="shared" si="6"/>
        <v>53</v>
      </c>
      <c r="F56" s="25" t="s">
        <v>11</v>
      </c>
      <c r="G56" s="25">
        <f>G57+G58</f>
        <v>3</v>
      </c>
      <c r="H56" s="25">
        <f t="shared" ref="H56:J56" si="9">H57+H58</f>
        <v>38</v>
      </c>
      <c r="I56" s="25">
        <f t="shared" si="9"/>
        <v>12</v>
      </c>
      <c r="J56" s="25">
        <f t="shared" si="9"/>
        <v>0</v>
      </c>
      <c r="K56" s="2"/>
      <c r="L56" s="2"/>
      <c r="M56" s="2"/>
    </row>
    <row r="57" spans="2:13" x14ac:dyDescent="0.25">
      <c r="B57" s="7" t="s">
        <v>78</v>
      </c>
      <c r="C57" s="8">
        <v>32</v>
      </c>
      <c r="D57" s="30" t="s">
        <v>79</v>
      </c>
      <c r="E57" s="27">
        <f t="shared" si="6"/>
        <v>13</v>
      </c>
      <c r="F57" s="27">
        <v>0</v>
      </c>
      <c r="G57" s="27">
        <v>3</v>
      </c>
      <c r="H57" s="27">
        <v>18</v>
      </c>
      <c r="I57" s="27">
        <v>-8</v>
      </c>
      <c r="J57" s="27">
        <v>0</v>
      </c>
      <c r="K57" s="2"/>
      <c r="L57" s="2"/>
      <c r="M57" s="2"/>
    </row>
    <row r="58" spans="2:13" x14ac:dyDescent="0.25">
      <c r="B58" s="7" t="s">
        <v>132</v>
      </c>
      <c r="C58" s="8">
        <v>33</v>
      </c>
      <c r="D58" s="30" t="s">
        <v>81</v>
      </c>
      <c r="E58" s="27">
        <f t="shared" si="6"/>
        <v>40</v>
      </c>
      <c r="F58" s="27">
        <v>0</v>
      </c>
      <c r="G58" s="27">
        <v>0</v>
      </c>
      <c r="H58" s="27">
        <v>20</v>
      </c>
      <c r="I58" s="27">
        <v>20</v>
      </c>
      <c r="J58" s="27">
        <v>0</v>
      </c>
      <c r="K58" s="2"/>
      <c r="L58" s="2"/>
      <c r="M58" s="2"/>
    </row>
    <row r="59" spans="2:13" x14ac:dyDescent="0.25">
      <c r="B59" s="7" t="s">
        <v>107</v>
      </c>
      <c r="C59" s="8">
        <v>34</v>
      </c>
      <c r="D59" s="18">
        <v>20.11</v>
      </c>
      <c r="E59" s="25">
        <f t="shared" si="6"/>
        <v>533</v>
      </c>
      <c r="F59" s="25">
        <v>0</v>
      </c>
      <c r="G59" s="25">
        <v>134</v>
      </c>
      <c r="H59" s="25">
        <v>34</v>
      </c>
      <c r="I59" s="25">
        <v>134</v>
      </c>
      <c r="J59" s="25">
        <v>231</v>
      </c>
      <c r="K59" s="2"/>
      <c r="L59" s="2"/>
      <c r="M59" s="2"/>
    </row>
    <row r="60" spans="2:13" x14ac:dyDescent="0.25">
      <c r="B60" s="7" t="s">
        <v>83</v>
      </c>
      <c r="C60" s="8">
        <v>35</v>
      </c>
      <c r="D60" s="18">
        <v>20.13</v>
      </c>
      <c r="E60" s="25">
        <f t="shared" si="6"/>
        <v>115</v>
      </c>
      <c r="F60" s="25">
        <v>0</v>
      </c>
      <c r="G60" s="25">
        <v>0</v>
      </c>
      <c r="H60" s="25">
        <v>40</v>
      </c>
      <c r="I60" s="25">
        <v>70</v>
      </c>
      <c r="J60" s="25">
        <v>5</v>
      </c>
      <c r="K60" s="2"/>
      <c r="L60" s="2"/>
      <c r="M60" s="2"/>
    </row>
    <row r="61" spans="2:13" x14ac:dyDescent="0.25">
      <c r="B61" s="7" t="s">
        <v>84</v>
      </c>
      <c r="C61" s="8">
        <v>36</v>
      </c>
      <c r="D61" s="18">
        <v>20.14</v>
      </c>
      <c r="E61" s="25">
        <f t="shared" si="6"/>
        <v>158</v>
      </c>
      <c r="F61" s="25" t="s">
        <v>11</v>
      </c>
      <c r="G61" s="25">
        <v>40</v>
      </c>
      <c r="H61" s="25">
        <v>40</v>
      </c>
      <c r="I61" s="25">
        <v>40</v>
      </c>
      <c r="J61" s="25">
        <v>38</v>
      </c>
      <c r="K61" s="2"/>
      <c r="L61" s="2"/>
      <c r="M61" s="2"/>
    </row>
    <row r="62" spans="2:13" ht="21" x14ac:dyDescent="0.25">
      <c r="B62" s="34" t="s">
        <v>137</v>
      </c>
      <c r="C62" s="32">
        <v>36</v>
      </c>
      <c r="D62" s="33">
        <v>20.25</v>
      </c>
      <c r="E62" s="31">
        <f>G62+H62+I62+J62</f>
        <v>10</v>
      </c>
      <c r="F62" s="31" t="s">
        <v>11</v>
      </c>
      <c r="G62" s="31">
        <v>10</v>
      </c>
      <c r="H62" s="31">
        <v>0</v>
      </c>
      <c r="I62" s="31">
        <v>0</v>
      </c>
      <c r="J62" s="31">
        <v>0</v>
      </c>
    </row>
    <row r="63" spans="2:13" x14ac:dyDescent="0.25">
      <c r="B63" s="7" t="s">
        <v>86</v>
      </c>
      <c r="C63" s="8">
        <v>37</v>
      </c>
      <c r="D63" s="18">
        <v>20.3</v>
      </c>
      <c r="E63" s="25">
        <f>G63+H63+I63+J63</f>
        <v>499</v>
      </c>
      <c r="F63" s="25" t="s">
        <v>11</v>
      </c>
      <c r="G63" s="25">
        <f>G64+G65</f>
        <v>141</v>
      </c>
      <c r="H63" s="25">
        <f t="shared" ref="H63:J63" si="10">H64+H65</f>
        <v>86</v>
      </c>
      <c r="I63" s="25">
        <f t="shared" si="10"/>
        <v>136</v>
      </c>
      <c r="J63" s="25">
        <f t="shared" si="10"/>
        <v>136</v>
      </c>
    </row>
    <row r="64" spans="2:13" x14ac:dyDescent="0.25">
      <c r="B64" s="7" t="s">
        <v>87</v>
      </c>
      <c r="C64" s="8">
        <v>38</v>
      </c>
      <c r="D64" s="10" t="s">
        <v>88</v>
      </c>
      <c r="E64" s="24">
        <f t="shared" ref="E64:E69" si="11">G64+H64+I64+J64</f>
        <v>5</v>
      </c>
      <c r="F64" s="24" t="s">
        <v>11</v>
      </c>
      <c r="G64" s="24">
        <v>5</v>
      </c>
      <c r="H64" s="24">
        <v>0</v>
      </c>
      <c r="I64" s="24">
        <v>0</v>
      </c>
      <c r="J64" s="24">
        <v>0</v>
      </c>
      <c r="K64" s="2"/>
      <c r="L64" s="2"/>
      <c r="M64" s="2"/>
    </row>
    <row r="65" spans="2:13" x14ac:dyDescent="0.25">
      <c r="B65" s="7" t="s">
        <v>89</v>
      </c>
      <c r="C65" s="8">
        <v>39</v>
      </c>
      <c r="D65" s="10" t="s">
        <v>90</v>
      </c>
      <c r="E65" s="24">
        <f t="shared" si="11"/>
        <v>494</v>
      </c>
      <c r="F65" s="24" t="s">
        <v>11</v>
      </c>
      <c r="G65" s="24">
        <v>136</v>
      </c>
      <c r="H65" s="24">
        <v>86</v>
      </c>
      <c r="I65" s="24">
        <v>136</v>
      </c>
      <c r="J65" s="24">
        <v>136</v>
      </c>
      <c r="K65" s="2"/>
      <c r="L65" s="2"/>
      <c r="M65" s="2"/>
    </row>
    <row r="66" spans="2:13" x14ac:dyDescent="0.25">
      <c r="B66" s="7" t="s">
        <v>133</v>
      </c>
      <c r="C66" s="8">
        <v>40</v>
      </c>
      <c r="D66" s="26">
        <v>59</v>
      </c>
      <c r="E66" s="25">
        <f t="shared" si="11"/>
        <v>60</v>
      </c>
      <c r="F66" s="25">
        <v>0</v>
      </c>
      <c r="G66" s="25">
        <f>G67</f>
        <v>15</v>
      </c>
      <c r="H66" s="25">
        <f t="shared" ref="H66:J66" si="12">H67</f>
        <v>15</v>
      </c>
      <c r="I66" s="25">
        <f t="shared" si="12"/>
        <v>15</v>
      </c>
      <c r="J66" s="25">
        <f t="shared" si="12"/>
        <v>15</v>
      </c>
      <c r="K66" s="2"/>
      <c r="L66" s="2"/>
      <c r="M66" s="2"/>
    </row>
    <row r="67" spans="2:13" x14ac:dyDescent="0.25">
      <c r="B67" s="7" t="s">
        <v>134</v>
      </c>
      <c r="C67" s="8">
        <v>41</v>
      </c>
      <c r="D67" s="10">
        <v>59.4</v>
      </c>
      <c r="E67" s="24">
        <f t="shared" si="11"/>
        <v>60</v>
      </c>
      <c r="F67" s="24"/>
      <c r="G67" s="24">
        <v>15</v>
      </c>
      <c r="H67" s="24">
        <v>15</v>
      </c>
      <c r="I67" s="24">
        <v>15</v>
      </c>
      <c r="J67" s="24">
        <v>15</v>
      </c>
      <c r="K67" s="2"/>
      <c r="L67" s="2"/>
      <c r="M67" s="2"/>
    </row>
    <row r="68" spans="2:13" x14ac:dyDescent="0.25">
      <c r="B68" s="7" t="s">
        <v>91</v>
      </c>
      <c r="C68" s="8">
        <v>42</v>
      </c>
      <c r="D68" s="26">
        <v>70</v>
      </c>
      <c r="E68" s="25">
        <f t="shared" si="11"/>
        <v>0</v>
      </c>
      <c r="F68" s="25" t="s">
        <v>11</v>
      </c>
      <c r="G68" s="25">
        <v>0</v>
      </c>
      <c r="H68" s="25">
        <v>0</v>
      </c>
      <c r="I68" s="25">
        <v>0</v>
      </c>
      <c r="J68" s="25">
        <v>0</v>
      </c>
      <c r="K68" s="2"/>
      <c r="L68" s="2"/>
      <c r="M68" s="2"/>
    </row>
    <row r="69" spans="2:13" x14ac:dyDescent="0.25">
      <c r="B69" s="7" t="s">
        <v>92</v>
      </c>
      <c r="C69" s="8">
        <v>43</v>
      </c>
      <c r="D69" s="26">
        <v>71</v>
      </c>
      <c r="E69" s="25">
        <f t="shared" si="11"/>
        <v>0</v>
      </c>
      <c r="F69" s="25" t="s">
        <v>11</v>
      </c>
      <c r="G69" s="25">
        <v>0</v>
      </c>
      <c r="H69" s="25">
        <v>0</v>
      </c>
      <c r="I69" s="25">
        <v>0</v>
      </c>
      <c r="J69" s="25">
        <v>0</v>
      </c>
      <c r="K69" s="2"/>
      <c r="L69" s="2"/>
      <c r="M69" s="2"/>
    </row>
    <row r="70" spans="2:13" x14ac:dyDescent="0.25">
      <c r="B70" s="7" t="s">
        <v>95</v>
      </c>
      <c r="C70" s="8">
        <v>44</v>
      </c>
      <c r="D70" s="10">
        <v>71.010000000000005</v>
      </c>
      <c r="E70" s="24">
        <v>0</v>
      </c>
      <c r="F70" s="24" t="s">
        <v>11</v>
      </c>
      <c r="G70" s="24" t="s">
        <v>11</v>
      </c>
      <c r="H70" s="24">
        <v>0</v>
      </c>
      <c r="I70" s="24">
        <v>0</v>
      </c>
      <c r="J70" s="24" t="s">
        <v>11</v>
      </c>
    </row>
    <row r="71" spans="2:13" x14ac:dyDescent="0.25">
      <c r="B71" s="7" t="s">
        <v>136</v>
      </c>
      <c r="C71" s="8">
        <v>45</v>
      </c>
      <c r="D71" s="10" t="s">
        <v>135</v>
      </c>
      <c r="E71" s="24">
        <v>0</v>
      </c>
      <c r="F71" s="24" t="s">
        <v>11</v>
      </c>
      <c r="G71" s="24" t="s">
        <v>11</v>
      </c>
      <c r="H71" s="24">
        <v>0</v>
      </c>
      <c r="I71" s="24">
        <v>0</v>
      </c>
      <c r="J71" s="24" t="s">
        <v>11</v>
      </c>
    </row>
    <row r="72" spans="2:13" x14ac:dyDescent="0.25">
      <c r="E72" s="17"/>
      <c r="F72" s="17"/>
      <c r="G72" s="17"/>
      <c r="H72" s="17"/>
      <c r="I72" s="17"/>
      <c r="J72" s="17"/>
    </row>
    <row r="74" spans="2:13" x14ac:dyDescent="0.25">
      <c r="E74" s="53" t="s">
        <v>109</v>
      </c>
      <c r="F74" s="53"/>
      <c r="G74" s="53"/>
      <c r="H74" s="53"/>
    </row>
    <row r="75" spans="2:13" x14ac:dyDescent="0.25">
      <c r="E75" s="53" t="s">
        <v>110</v>
      </c>
      <c r="F75" s="53"/>
      <c r="G75" s="53"/>
      <c r="H75" s="53"/>
    </row>
    <row r="77" spans="2:13" x14ac:dyDescent="0.25">
      <c r="E77" s="53" t="s">
        <v>122</v>
      </c>
      <c r="F77" s="53"/>
      <c r="G77" s="53"/>
      <c r="H77" s="53"/>
      <c r="K77" s="2"/>
    </row>
    <row r="78" spans="2:13" x14ac:dyDescent="0.25">
      <c r="E78" s="20"/>
      <c r="F78" s="20"/>
      <c r="G78" s="20"/>
      <c r="H78" s="20"/>
    </row>
    <row r="79" spans="2:13" ht="12.5" customHeight="1" x14ac:dyDescent="0.25">
      <c r="E79" s="20"/>
      <c r="F79" s="20"/>
      <c r="G79" s="20"/>
      <c r="H79" s="20"/>
    </row>
    <row r="80" spans="2:13" x14ac:dyDescent="0.25">
      <c r="E80" s="20"/>
      <c r="F80" s="20"/>
      <c r="G80" s="20"/>
      <c r="H80" s="20"/>
    </row>
    <row r="81" spans="2:8" ht="84" customHeight="1" x14ac:dyDescent="0.25">
      <c r="E81" s="20"/>
      <c r="F81" s="20"/>
      <c r="G81" s="20"/>
      <c r="H81" s="20"/>
    </row>
    <row r="82" spans="2:8" x14ac:dyDescent="0.25">
      <c r="E82" s="20"/>
      <c r="F82" s="20"/>
      <c r="G82" s="20"/>
      <c r="H82" s="20"/>
    </row>
    <row r="84" spans="2:8" x14ac:dyDescent="0.25">
      <c r="B84" s="2" t="s">
        <v>93</v>
      </c>
    </row>
    <row r="85" spans="2:8" x14ac:dyDescent="0.25">
      <c r="B85" s="2" t="s">
        <v>111</v>
      </c>
    </row>
    <row r="116" spans="11:14" ht="13" x14ac:dyDescent="0.3">
      <c r="K116" s="6"/>
      <c r="L116" s="5"/>
      <c r="N116" s="2"/>
    </row>
    <row r="117" spans="11:14" x14ac:dyDescent="0.25">
      <c r="K117" s="2"/>
    </row>
    <row r="118" spans="11:14" ht="12.5" customHeight="1" x14ac:dyDescent="0.25"/>
    <row r="120" spans="11:14" ht="86.5" customHeight="1" x14ac:dyDescent="0.3">
      <c r="K120" s="5"/>
    </row>
    <row r="121" spans="11:14" ht="13" x14ac:dyDescent="0.3">
      <c r="K121" s="6"/>
    </row>
    <row r="154" spans="11:13" ht="13" x14ac:dyDescent="0.3">
      <c r="K154" s="5"/>
      <c r="M154" s="2"/>
    </row>
    <row r="156" spans="11:13" ht="12.5" customHeight="1" x14ac:dyDescent="0.25"/>
    <row r="158" spans="11:13" ht="81" customHeight="1" x14ac:dyDescent="0.25"/>
    <row r="160" spans="11:13" x14ac:dyDescent="0.25">
      <c r="L160" s="2"/>
    </row>
    <row r="161" spans="12:12" x14ac:dyDescent="0.25">
      <c r="L161" s="2"/>
    </row>
    <row r="162" spans="12:12" x14ac:dyDescent="0.25">
      <c r="L162" s="2"/>
    </row>
    <row r="163" spans="12:12" x14ac:dyDescent="0.25">
      <c r="L163" s="2"/>
    </row>
    <row r="164" spans="12:12" x14ac:dyDescent="0.25">
      <c r="L164" s="2"/>
    </row>
    <row r="165" spans="12:12" x14ac:dyDescent="0.25">
      <c r="L165" s="2"/>
    </row>
    <row r="166" spans="12:12" x14ac:dyDescent="0.25">
      <c r="L166" s="2"/>
    </row>
    <row r="167" spans="12:12" x14ac:dyDescent="0.25">
      <c r="L167" s="2"/>
    </row>
    <row r="168" spans="12:12" x14ac:dyDescent="0.25">
      <c r="L168" s="2"/>
    </row>
    <row r="169" spans="12:12" x14ac:dyDescent="0.25">
      <c r="L169" s="2"/>
    </row>
    <row r="170" spans="12:12" x14ac:dyDescent="0.25">
      <c r="L170" s="2"/>
    </row>
    <row r="171" spans="12:12" x14ac:dyDescent="0.25">
      <c r="L171" s="2"/>
    </row>
    <row r="172" spans="12:12" x14ac:dyDescent="0.25">
      <c r="L172" s="2"/>
    </row>
    <row r="173" spans="12:12" x14ac:dyDescent="0.25">
      <c r="L173" s="2"/>
    </row>
    <row r="174" spans="12:12" x14ac:dyDescent="0.25">
      <c r="L174" s="2"/>
    </row>
    <row r="175" spans="12:12" x14ac:dyDescent="0.25">
      <c r="L175" s="2"/>
    </row>
    <row r="176" spans="12:12" x14ac:dyDescent="0.25">
      <c r="L176" s="2"/>
    </row>
    <row r="177" spans="12:12" x14ac:dyDescent="0.25">
      <c r="L177" s="2"/>
    </row>
    <row r="178" spans="12:12" x14ac:dyDescent="0.25">
      <c r="L178" s="2"/>
    </row>
    <row r="179" spans="12:12" x14ac:dyDescent="0.25">
      <c r="L179" s="2"/>
    </row>
    <row r="180" spans="12:12" x14ac:dyDescent="0.25">
      <c r="L180" s="2"/>
    </row>
    <row r="181" spans="12:12" x14ac:dyDescent="0.25">
      <c r="L181" s="2"/>
    </row>
    <row r="182" spans="12:12" x14ac:dyDescent="0.25">
      <c r="L182" s="2"/>
    </row>
    <row r="183" spans="12:12" x14ac:dyDescent="0.25">
      <c r="L183" s="2"/>
    </row>
    <row r="184" spans="12:12" x14ac:dyDescent="0.25">
      <c r="L184" s="2"/>
    </row>
    <row r="185" spans="12:12" x14ac:dyDescent="0.25">
      <c r="L185" s="2"/>
    </row>
    <row r="186" spans="12:12" x14ac:dyDescent="0.25">
      <c r="L186" s="2"/>
    </row>
    <row r="187" spans="12:12" x14ac:dyDescent="0.25">
      <c r="L187" s="2"/>
    </row>
    <row r="193" spans="11:13" ht="13" x14ac:dyDescent="0.3">
      <c r="K193" s="5"/>
      <c r="L193" s="5"/>
      <c r="M193" s="5"/>
    </row>
    <row r="194" spans="11:13" ht="14" x14ac:dyDescent="0.3">
      <c r="K194" s="4"/>
    </row>
    <row r="195" spans="11:13" ht="12.5" customHeight="1" x14ac:dyDescent="0.25"/>
    <row r="196" spans="11:13" ht="14" x14ac:dyDescent="0.3">
      <c r="K196" s="4"/>
    </row>
    <row r="197" spans="11:13" ht="82" customHeight="1" x14ac:dyDescent="0.3">
      <c r="M197" s="4"/>
    </row>
    <row r="198" spans="11:13" x14ac:dyDescent="0.25">
      <c r="K198" s="19"/>
      <c r="L198" s="19"/>
    </row>
    <row r="227" spans="11:12" x14ac:dyDescent="0.25">
      <c r="K227" s="19"/>
      <c r="L227" s="19"/>
    </row>
    <row r="228" spans="11:12" x14ac:dyDescent="0.25">
      <c r="K228" s="19"/>
      <c r="L228" s="19"/>
    </row>
    <row r="234" spans="11:12" ht="12.5" customHeight="1" x14ac:dyDescent="0.25"/>
    <row r="236" spans="11:12" ht="84" customHeight="1" x14ac:dyDescent="0.25">
      <c r="K236" s="3"/>
    </row>
    <row r="270" spans="11:15" ht="13" x14ac:dyDescent="0.3">
      <c r="M270" s="5"/>
      <c r="O270" s="5"/>
    </row>
    <row r="271" spans="11:15" ht="13" x14ac:dyDescent="0.3">
      <c r="K271" s="5"/>
    </row>
    <row r="272" spans="11:15" ht="13" x14ac:dyDescent="0.3">
      <c r="K272" s="5"/>
    </row>
    <row r="273" spans="11:17" ht="12.5" customHeight="1" x14ac:dyDescent="0.25"/>
    <row r="274" spans="11:17" ht="13" x14ac:dyDescent="0.3">
      <c r="L274" s="6"/>
      <c r="M274" s="5"/>
    </row>
    <row r="275" spans="11:17" ht="82" customHeight="1" x14ac:dyDescent="0.25">
      <c r="K275" s="2"/>
      <c r="O275" s="2"/>
      <c r="P275" s="2"/>
      <c r="Q275" s="2"/>
    </row>
    <row r="312" ht="12.5" customHeight="1" x14ac:dyDescent="0.25"/>
    <row r="314" ht="87.5" customHeight="1" x14ac:dyDescent="0.25"/>
    <row r="350" ht="12.5" customHeight="1" x14ac:dyDescent="0.25"/>
    <row r="352" ht="88.5" customHeight="1" x14ac:dyDescent="0.25"/>
  </sheetData>
  <mergeCells count="26">
    <mergeCell ref="E75:H75"/>
    <mergeCell ref="E77:H77"/>
    <mergeCell ref="E74:H74"/>
    <mergeCell ref="G39:J39"/>
    <mergeCell ref="G40:G41"/>
    <mergeCell ref="H40:H41"/>
    <mergeCell ref="I40:I41"/>
    <mergeCell ref="J40:J41"/>
    <mergeCell ref="B39:B41"/>
    <mergeCell ref="C39:C41"/>
    <mergeCell ref="D39:D41"/>
    <mergeCell ref="E39:E41"/>
    <mergeCell ref="F39:F41"/>
    <mergeCell ref="C6:F6"/>
    <mergeCell ref="C7:F7"/>
    <mergeCell ref="I7:J7"/>
    <mergeCell ref="B14:B16"/>
    <mergeCell ref="C14:C16"/>
    <mergeCell ref="D14:D16"/>
    <mergeCell ref="E14:E16"/>
    <mergeCell ref="F14:F16"/>
    <mergeCell ref="G14:J14"/>
    <mergeCell ref="G15:G16"/>
    <mergeCell ref="H15:H16"/>
    <mergeCell ref="I15:I16"/>
    <mergeCell ref="J15:J16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6"/>
  <sheetViews>
    <sheetView zoomScaleNormal="100" workbookViewId="0">
      <selection activeCell="E17" sqref="E17"/>
    </sheetView>
  </sheetViews>
  <sheetFormatPr defaultRowHeight="12.5" x14ac:dyDescent="0.25"/>
  <cols>
    <col min="1" max="1" width="6.36328125" customWidth="1"/>
    <col min="2" max="2" width="45.453125" customWidth="1"/>
    <col min="3" max="3" width="6" customWidth="1"/>
    <col min="4" max="4" width="11.1796875" customWidth="1"/>
    <col min="5" max="5" width="9"/>
    <col min="6" max="6" width="11.453125" customWidth="1"/>
    <col min="7" max="7" width="9" customWidth="1"/>
    <col min="8" max="8" width="9.08984375" customWidth="1"/>
    <col min="9" max="9" width="9" customWidth="1"/>
    <col min="10" max="10" width="9.36328125" customWidth="1"/>
    <col min="11" max="14" width="16"/>
    <col min="15" max="15" width="20"/>
    <col min="16" max="16" width="14"/>
    <col min="17" max="17" width="10"/>
  </cols>
  <sheetData>
    <row r="2" spans="2:10" ht="13" x14ac:dyDescent="0.3">
      <c r="H2" s="28" t="s">
        <v>127</v>
      </c>
    </row>
    <row r="5" spans="2:10" ht="15.5" x14ac:dyDescent="0.35">
      <c r="B5" s="1" t="s">
        <v>0</v>
      </c>
      <c r="H5" s="36" t="s">
        <v>112</v>
      </c>
      <c r="I5" s="36"/>
      <c r="J5" s="36"/>
    </row>
    <row r="6" spans="2:10" ht="15.5" x14ac:dyDescent="0.35">
      <c r="B6" s="1" t="s">
        <v>2</v>
      </c>
      <c r="C6" s="35" t="s">
        <v>1</v>
      </c>
      <c r="D6" s="35"/>
      <c r="E6" s="35"/>
      <c r="F6" s="35"/>
    </row>
    <row r="7" spans="2:10" ht="15.5" x14ac:dyDescent="0.35">
      <c r="B7" s="1" t="s">
        <v>4</v>
      </c>
      <c r="C7" s="35" t="s">
        <v>113</v>
      </c>
      <c r="D7" s="35"/>
      <c r="E7" s="35"/>
      <c r="F7" s="35"/>
      <c r="I7" s="36" t="s">
        <v>3</v>
      </c>
      <c r="J7" s="36"/>
    </row>
    <row r="8" spans="2:10" ht="15.5" x14ac:dyDescent="0.35">
      <c r="B8" s="1" t="s">
        <v>5</v>
      </c>
    </row>
    <row r="9" spans="2:10" ht="15.5" x14ac:dyDescent="0.35">
      <c r="B9" s="1" t="s">
        <v>6</v>
      </c>
    </row>
    <row r="10" spans="2:10" ht="15.5" x14ac:dyDescent="0.35">
      <c r="B10" s="1"/>
    </row>
    <row r="11" spans="2:10" ht="15.5" x14ac:dyDescent="0.35">
      <c r="J11" s="1"/>
    </row>
    <row r="12" spans="2:10" ht="15.5" x14ac:dyDescent="0.35">
      <c r="J12" s="21" t="s">
        <v>7</v>
      </c>
    </row>
    <row r="14" spans="2:10" x14ac:dyDescent="0.25">
      <c r="B14" s="37" t="s">
        <v>8</v>
      </c>
      <c r="C14" s="40" t="s">
        <v>114</v>
      </c>
      <c r="D14" s="43" t="s">
        <v>115</v>
      </c>
      <c r="E14" s="45" t="s">
        <v>121</v>
      </c>
      <c r="F14" s="45" t="s">
        <v>116</v>
      </c>
      <c r="G14" s="48" t="s">
        <v>106</v>
      </c>
      <c r="H14" s="49"/>
      <c r="I14" s="49"/>
      <c r="J14" s="50"/>
    </row>
    <row r="15" spans="2:10" x14ac:dyDescent="0.25">
      <c r="B15" s="38"/>
      <c r="C15" s="41"/>
      <c r="D15" s="43"/>
      <c r="E15" s="46"/>
      <c r="F15" s="46"/>
      <c r="G15" s="51" t="s">
        <v>117</v>
      </c>
      <c r="H15" s="51" t="s">
        <v>118</v>
      </c>
      <c r="I15" s="51" t="s">
        <v>119</v>
      </c>
      <c r="J15" s="51" t="s">
        <v>120</v>
      </c>
    </row>
    <row r="16" spans="2:10" ht="88.5" customHeight="1" x14ac:dyDescent="0.25">
      <c r="B16" s="39"/>
      <c r="C16" s="42"/>
      <c r="D16" s="44"/>
      <c r="E16" s="47"/>
      <c r="F16" s="47"/>
      <c r="G16" s="52"/>
      <c r="H16" s="52"/>
      <c r="I16" s="52"/>
      <c r="J16" s="52"/>
    </row>
    <row r="17" spans="2:10" ht="13" thickBot="1" x14ac:dyDescent="0.3">
      <c r="B17" s="11" t="s">
        <v>9</v>
      </c>
      <c r="C17" s="12"/>
      <c r="D17" s="12"/>
      <c r="E17" s="12"/>
      <c r="F17" s="12"/>
      <c r="G17" s="12"/>
      <c r="H17" s="12"/>
      <c r="I17" s="12"/>
      <c r="J17" s="12"/>
    </row>
    <row r="18" spans="2:10" ht="13.5" thickTop="1" x14ac:dyDescent="0.3">
      <c r="B18" s="13" t="s">
        <v>10</v>
      </c>
      <c r="C18" s="14">
        <v>1</v>
      </c>
      <c r="D18" s="22"/>
      <c r="E18" s="23">
        <f>E19+E69</f>
        <v>10872</v>
      </c>
      <c r="F18" s="23" t="s">
        <v>11</v>
      </c>
      <c r="G18" s="23">
        <f>G19</f>
        <v>2472</v>
      </c>
      <c r="H18" s="23">
        <f t="shared" ref="H18:J18" si="0">H19</f>
        <v>3423</v>
      </c>
      <c r="I18" s="23">
        <f t="shared" si="0"/>
        <v>3742</v>
      </c>
      <c r="J18" s="23">
        <f t="shared" si="0"/>
        <v>384</v>
      </c>
    </row>
    <row r="19" spans="2:10" x14ac:dyDescent="0.25">
      <c r="B19" s="7" t="s">
        <v>12</v>
      </c>
      <c r="C19" s="8">
        <v>2</v>
      </c>
      <c r="D19" s="10" t="s">
        <v>13</v>
      </c>
      <c r="E19" s="24">
        <f>G19+H19+I19+J19</f>
        <v>10021</v>
      </c>
      <c r="F19" s="24" t="s">
        <v>14</v>
      </c>
      <c r="G19" s="24">
        <v>2472</v>
      </c>
      <c r="H19" s="24">
        <v>3423</v>
      </c>
      <c r="I19" s="24">
        <v>3742</v>
      </c>
      <c r="J19" s="24">
        <v>384</v>
      </c>
    </row>
    <row r="20" spans="2:10" x14ac:dyDescent="0.25">
      <c r="B20" s="7" t="s">
        <v>15</v>
      </c>
      <c r="C20" s="8">
        <v>3</v>
      </c>
      <c r="D20" s="9">
        <v>10</v>
      </c>
      <c r="E20" s="24">
        <f t="shared" ref="E20:E34" si="1">G20+H20+I20+J20</f>
        <v>5935</v>
      </c>
      <c r="F20" s="24" t="s">
        <v>16</v>
      </c>
      <c r="G20" s="24">
        <v>1317</v>
      </c>
      <c r="H20" s="24">
        <v>1721</v>
      </c>
      <c r="I20" s="24">
        <v>2190</v>
      </c>
      <c r="J20" s="24">
        <v>707</v>
      </c>
    </row>
    <row r="21" spans="2:10" x14ac:dyDescent="0.25">
      <c r="B21" s="7" t="s">
        <v>17</v>
      </c>
      <c r="C21" s="8">
        <v>4</v>
      </c>
      <c r="D21" s="18">
        <v>10.01</v>
      </c>
      <c r="E21" s="25">
        <f t="shared" si="1"/>
        <v>4593</v>
      </c>
      <c r="F21" s="25" t="s">
        <v>18</v>
      </c>
      <c r="G21" s="25">
        <v>982</v>
      </c>
      <c r="H21" s="25">
        <v>1387</v>
      </c>
      <c r="I21" s="25">
        <v>1644</v>
      </c>
      <c r="J21" s="25">
        <v>580</v>
      </c>
    </row>
    <row r="22" spans="2:10" x14ac:dyDescent="0.25">
      <c r="B22" s="7" t="s">
        <v>19</v>
      </c>
      <c r="C22" s="8">
        <v>5</v>
      </c>
      <c r="D22" s="10" t="s">
        <v>20</v>
      </c>
      <c r="E22" s="24">
        <f t="shared" si="1"/>
        <v>4500</v>
      </c>
      <c r="F22" s="24" t="s">
        <v>21</v>
      </c>
      <c r="G22" s="24">
        <v>955</v>
      </c>
      <c r="H22" s="24">
        <v>1355</v>
      </c>
      <c r="I22" s="24">
        <v>1355</v>
      </c>
      <c r="J22" s="24">
        <v>835</v>
      </c>
    </row>
    <row r="23" spans="2:10" x14ac:dyDescent="0.25">
      <c r="B23" s="7" t="s">
        <v>22</v>
      </c>
      <c r="C23" s="8">
        <v>6</v>
      </c>
      <c r="D23" s="10" t="s">
        <v>23</v>
      </c>
      <c r="E23" s="24">
        <f t="shared" si="1"/>
        <v>8</v>
      </c>
      <c r="F23" s="24" t="s">
        <v>24</v>
      </c>
      <c r="G23" s="24">
        <v>2</v>
      </c>
      <c r="H23" s="24">
        <v>2</v>
      </c>
      <c r="I23" s="24">
        <v>3</v>
      </c>
      <c r="J23" s="24">
        <v>1</v>
      </c>
    </row>
    <row r="24" spans="2:10" x14ac:dyDescent="0.25">
      <c r="B24" s="7" t="s">
        <v>123</v>
      </c>
      <c r="C24" s="8">
        <v>7</v>
      </c>
      <c r="D24" s="10" t="s">
        <v>124</v>
      </c>
      <c r="E24" s="24">
        <f t="shared" si="1"/>
        <v>0</v>
      </c>
      <c r="F24" s="24">
        <v>0</v>
      </c>
      <c r="G24" s="24">
        <v>0</v>
      </c>
      <c r="H24" s="24">
        <v>0</v>
      </c>
      <c r="I24" s="24">
        <v>240</v>
      </c>
      <c r="J24" s="24">
        <v>-240</v>
      </c>
    </row>
    <row r="25" spans="2:10" x14ac:dyDescent="0.25">
      <c r="B25" s="7" t="s">
        <v>25</v>
      </c>
      <c r="C25" s="8">
        <v>8</v>
      </c>
      <c r="D25" s="10" t="s">
        <v>26</v>
      </c>
      <c r="E25" s="24">
        <f t="shared" si="1"/>
        <v>35</v>
      </c>
      <c r="F25" s="24" t="s">
        <v>27</v>
      </c>
      <c r="G25" s="24">
        <v>11</v>
      </c>
      <c r="H25" s="24">
        <v>15</v>
      </c>
      <c r="I25" s="24">
        <v>15</v>
      </c>
      <c r="J25" s="24">
        <v>-6</v>
      </c>
    </row>
    <row r="26" spans="2:10" x14ac:dyDescent="0.25">
      <c r="B26" s="7" t="s">
        <v>28</v>
      </c>
      <c r="C26" s="8">
        <v>9</v>
      </c>
      <c r="D26" s="10" t="s">
        <v>29</v>
      </c>
      <c r="E26" s="24">
        <f t="shared" si="1"/>
        <v>3</v>
      </c>
      <c r="F26" s="24" t="s">
        <v>30</v>
      </c>
      <c r="G26" s="24">
        <v>5</v>
      </c>
      <c r="H26" s="24">
        <v>5</v>
      </c>
      <c r="I26" s="24">
        <v>5</v>
      </c>
      <c r="J26" s="24">
        <v>-12</v>
      </c>
    </row>
    <row r="27" spans="2:10" x14ac:dyDescent="0.25">
      <c r="B27" s="7" t="s">
        <v>31</v>
      </c>
      <c r="C27" s="8">
        <v>10</v>
      </c>
      <c r="D27" s="10" t="s">
        <v>32</v>
      </c>
      <c r="E27" s="24">
        <f t="shared" si="1"/>
        <v>47</v>
      </c>
      <c r="F27" s="24" t="s">
        <v>33</v>
      </c>
      <c r="G27" s="24">
        <v>9</v>
      </c>
      <c r="H27" s="24">
        <v>10</v>
      </c>
      <c r="I27" s="24">
        <v>26</v>
      </c>
      <c r="J27" s="24">
        <v>2</v>
      </c>
    </row>
    <row r="28" spans="2:10" x14ac:dyDescent="0.25">
      <c r="B28" s="7" t="s">
        <v>34</v>
      </c>
      <c r="C28" s="8">
        <v>11</v>
      </c>
      <c r="D28" s="18">
        <v>10.02</v>
      </c>
      <c r="E28" s="25">
        <f t="shared" si="1"/>
        <v>248</v>
      </c>
      <c r="F28" s="25">
        <v>0</v>
      </c>
      <c r="G28" s="25">
        <v>2</v>
      </c>
      <c r="H28" s="25">
        <v>2</v>
      </c>
      <c r="I28" s="25">
        <v>241</v>
      </c>
      <c r="J28" s="25">
        <v>3</v>
      </c>
    </row>
    <row r="29" spans="2:10" x14ac:dyDescent="0.25">
      <c r="B29" s="7" t="s">
        <v>35</v>
      </c>
      <c r="C29" s="8">
        <v>12</v>
      </c>
      <c r="D29" s="10" t="s">
        <v>36</v>
      </c>
      <c r="E29" s="24">
        <f t="shared" si="1"/>
        <v>10</v>
      </c>
      <c r="F29" s="24" t="s">
        <v>37</v>
      </c>
      <c r="G29" s="24">
        <v>2</v>
      </c>
      <c r="H29" s="24">
        <v>2</v>
      </c>
      <c r="I29" s="24">
        <v>3</v>
      </c>
      <c r="J29" s="24">
        <v>3</v>
      </c>
    </row>
    <row r="30" spans="2:10" x14ac:dyDescent="0.25">
      <c r="B30" s="7" t="s">
        <v>126</v>
      </c>
      <c r="C30" s="8">
        <v>13</v>
      </c>
      <c r="D30" s="10" t="s">
        <v>125</v>
      </c>
      <c r="E30" s="24">
        <f t="shared" si="1"/>
        <v>238</v>
      </c>
      <c r="F30" s="24">
        <v>0</v>
      </c>
      <c r="G30" s="24">
        <v>0</v>
      </c>
      <c r="H30" s="24">
        <v>0</v>
      </c>
      <c r="I30" s="24">
        <v>238</v>
      </c>
      <c r="J30" s="24">
        <v>0</v>
      </c>
    </row>
    <row r="31" spans="2:10" x14ac:dyDescent="0.25">
      <c r="B31" s="7" t="s">
        <v>38</v>
      </c>
      <c r="C31" s="8">
        <v>14</v>
      </c>
      <c r="D31" s="18">
        <v>10.029999999999999</v>
      </c>
      <c r="E31" s="25">
        <f t="shared" si="1"/>
        <v>1094</v>
      </c>
      <c r="F31" s="25">
        <v>0</v>
      </c>
      <c r="G31" s="25">
        <f>G32+G33+G34+G43+G44</f>
        <v>333</v>
      </c>
      <c r="H31" s="25">
        <f t="shared" ref="H31:I31" si="2">H32+H33+H34+H43+H44</f>
        <v>332</v>
      </c>
      <c r="I31" s="25">
        <f t="shared" si="2"/>
        <v>305</v>
      </c>
      <c r="J31" s="25">
        <v>124</v>
      </c>
    </row>
    <row r="32" spans="2:10" x14ac:dyDescent="0.25">
      <c r="B32" s="7" t="s">
        <v>39</v>
      </c>
      <c r="C32" s="8">
        <v>15</v>
      </c>
      <c r="D32" s="10" t="s">
        <v>40</v>
      </c>
      <c r="E32" s="24">
        <f t="shared" si="1"/>
        <v>726</v>
      </c>
      <c r="F32" s="24" t="s">
        <v>41</v>
      </c>
      <c r="G32" s="24">
        <v>217</v>
      </c>
      <c r="H32" s="24">
        <v>216</v>
      </c>
      <c r="I32" s="24">
        <v>156</v>
      </c>
      <c r="J32" s="24">
        <v>137</v>
      </c>
    </row>
    <row r="33" spans="2:16" x14ac:dyDescent="0.25">
      <c r="B33" s="7" t="s">
        <v>42</v>
      </c>
      <c r="C33" s="8">
        <v>16</v>
      </c>
      <c r="D33" s="10" t="s">
        <v>43</v>
      </c>
      <c r="E33" s="24">
        <f t="shared" si="1"/>
        <v>24</v>
      </c>
      <c r="F33" s="24" t="s">
        <v>44</v>
      </c>
      <c r="G33" s="24">
        <v>12</v>
      </c>
      <c r="H33" s="24">
        <v>12</v>
      </c>
      <c r="I33" s="24">
        <v>3</v>
      </c>
      <c r="J33" s="24">
        <v>-3</v>
      </c>
    </row>
    <row r="34" spans="2:16" x14ac:dyDescent="0.25">
      <c r="B34" s="7" t="s">
        <v>45</v>
      </c>
      <c r="C34" s="8">
        <v>17</v>
      </c>
      <c r="D34" s="10" t="s">
        <v>46</v>
      </c>
      <c r="E34" s="24">
        <f t="shared" si="1"/>
        <v>239</v>
      </c>
      <c r="F34" s="24" t="s">
        <v>47</v>
      </c>
      <c r="G34" s="24">
        <v>79</v>
      </c>
      <c r="H34" s="24">
        <v>79</v>
      </c>
      <c r="I34" s="24">
        <v>80</v>
      </c>
      <c r="J34" s="24">
        <v>1</v>
      </c>
    </row>
    <row r="36" spans="2:16" x14ac:dyDescent="0.25">
      <c r="B36" s="2" t="s">
        <v>48</v>
      </c>
      <c r="C36" s="2" t="s">
        <v>49</v>
      </c>
    </row>
    <row r="37" spans="2:16" x14ac:dyDescent="0.25">
      <c r="B37" s="2" t="s">
        <v>50</v>
      </c>
    </row>
    <row r="38" spans="2:16" x14ac:dyDescent="0.25">
      <c r="B38" s="2"/>
    </row>
    <row r="39" spans="2:16" x14ac:dyDescent="0.25">
      <c r="B39" s="2"/>
    </row>
    <row r="40" spans="2:16" x14ac:dyDescent="0.25">
      <c r="B40" s="37" t="s">
        <v>8</v>
      </c>
      <c r="C40" s="40" t="s">
        <v>114</v>
      </c>
      <c r="D40" s="43" t="s">
        <v>115</v>
      </c>
      <c r="E40" s="45" t="s">
        <v>121</v>
      </c>
      <c r="F40" s="45" t="s">
        <v>116</v>
      </c>
      <c r="G40" s="48" t="s">
        <v>106</v>
      </c>
      <c r="H40" s="49"/>
      <c r="I40" s="49"/>
      <c r="J40" s="50"/>
    </row>
    <row r="41" spans="2:16" ht="13" x14ac:dyDescent="0.3">
      <c r="B41" s="38"/>
      <c r="C41" s="41"/>
      <c r="D41" s="43"/>
      <c r="E41" s="46"/>
      <c r="F41" s="46"/>
      <c r="G41" s="51" t="s">
        <v>117</v>
      </c>
      <c r="H41" s="51" t="s">
        <v>118</v>
      </c>
      <c r="I41" s="51" t="s">
        <v>119</v>
      </c>
      <c r="J41" s="51" t="s">
        <v>120</v>
      </c>
      <c r="L41" s="6"/>
      <c r="M41" s="5"/>
      <c r="P41" s="2"/>
    </row>
    <row r="42" spans="2:16" ht="82" customHeight="1" x14ac:dyDescent="0.25">
      <c r="B42" s="39"/>
      <c r="C42" s="42"/>
      <c r="D42" s="44"/>
      <c r="E42" s="47"/>
      <c r="F42" s="47"/>
      <c r="G42" s="52"/>
      <c r="H42" s="52"/>
      <c r="I42" s="52"/>
      <c r="J42" s="52"/>
      <c r="K42" s="2"/>
      <c r="L42" s="2"/>
    </row>
    <row r="43" spans="2:16" x14ac:dyDescent="0.25">
      <c r="B43" s="7" t="s">
        <v>51</v>
      </c>
      <c r="C43" s="8">
        <v>18</v>
      </c>
      <c r="D43" s="10" t="s">
        <v>52</v>
      </c>
      <c r="E43" s="24">
        <f>G43+H43+I43+J43</f>
        <v>8</v>
      </c>
      <c r="F43" s="24" t="s">
        <v>11</v>
      </c>
      <c r="G43" s="24">
        <v>10</v>
      </c>
      <c r="H43" s="24">
        <v>0</v>
      </c>
      <c r="I43" s="24">
        <v>-1</v>
      </c>
      <c r="J43" s="24">
        <v>-1</v>
      </c>
      <c r="K43" s="2"/>
      <c r="L43" s="2"/>
      <c r="M43" s="2"/>
    </row>
    <row r="44" spans="2:16" x14ac:dyDescent="0.25">
      <c r="B44" s="7" t="s">
        <v>53</v>
      </c>
      <c r="C44" s="8">
        <v>19</v>
      </c>
      <c r="D44" s="10" t="s">
        <v>54</v>
      </c>
      <c r="E44" s="24">
        <f t="shared" ref="E44:E63" si="3">G44+H44+I44+J44</f>
        <v>97</v>
      </c>
      <c r="F44" s="24" t="s">
        <v>11</v>
      </c>
      <c r="G44" s="24">
        <v>15</v>
      </c>
      <c r="H44" s="24">
        <v>25</v>
      </c>
      <c r="I44" s="24">
        <v>67</v>
      </c>
      <c r="J44" s="24">
        <v>-10</v>
      </c>
      <c r="K44" s="2"/>
      <c r="L44" s="2"/>
      <c r="M44" s="2"/>
    </row>
    <row r="45" spans="2:16" x14ac:dyDescent="0.25">
      <c r="B45" s="7" t="s">
        <v>55</v>
      </c>
      <c r="C45" s="8">
        <v>20</v>
      </c>
      <c r="D45" s="18">
        <v>20</v>
      </c>
      <c r="E45" s="25">
        <f t="shared" si="3"/>
        <v>4086</v>
      </c>
      <c r="F45" s="25" t="s">
        <v>11</v>
      </c>
      <c r="G45" s="25">
        <f>G46+G55+G56+G58+G61+G62+G63+G64+G66</f>
        <v>1155</v>
      </c>
      <c r="H45" s="25">
        <f t="shared" ref="H45:J45" si="4">H46+H55+H56+H58+H61+H62+H63+H64+H66</f>
        <v>1702</v>
      </c>
      <c r="I45" s="25">
        <f t="shared" si="4"/>
        <v>1552</v>
      </c>
      <c r="J45" s="25">
        <f t="shared" si="4"/>
        <v>-323</v>
      </c>
      <c r="K45" s="2"/>
      <c r="L45" s="2"/>
      <c r="M45" s="2"/>
    </row>
    <row r="46" spans="2:16" x14ac:dyDescent="0.25">
      <c r="B46" s="7" t="s">
        <v>56</v>
      </c>
      <c r="C46" s="8">
        <v>21</v>
      </c>
      <c r="D46" s="18">
        <v>20.010000000000002</v>
      </c>
      <c r="E46" s="25">
        <f t="shared" si="3"/>
        <v>2046</v>
      </c>
      <c r="F46" s="25" t="s">
        <v>11</v>
      </c>
      <c r="G46" s="25">
        <f>G47+G48+G49+G50+G51+G52+G53+G54</f>
        <v>702</v>
      </c>
      <c r="H46" s="25">
        <f t="shared" ref="H46:I46" si="5">H47+H48+H49+H50+H51+H52+H53+H54</f>
        <v>691</v>
      </c>
      <c r="I46" s="25">
        <f t="shared" si="5"/>
        <v>570</v>
      </c>
      <c r="J46" s="25">
        <v>83</v>
      </c>
      <c r="K46" s="2"/>
      <c r="L46" s="2"/>
      <c r="M46" s="2"/>
    </row>
    <row r="47" spans="2:16" x14ac:dyDescent="0.25">
      <c r="B47" s="7" t="s">
        <v>57</v>
      </c>
      <c r="C47" s="8">
        <v>22</v>
      </c>
      <c r="D47" s="10" t="s">
        <v>58</v>
      </c>
      <c r="E47" s="24">
        <f t="shared" si="3"/>
        <v>10</v>
      </c>
      <c r="F47" s="24" t="s">
        <v>11</v>
      </c>
      <c r="G47" s="24">
        <v>2</v>
      </c>
      <c r="H47" s="24">
        <v>3</v>
      </c>
      <c r="I47" s="24">
        <v>2</v>
      </c>
      <c r="J47" s="24">
        <v>3</v>
      </c>
      <c r="K47" s="2"/>
      <c r="L47" s="2"/>
      <c r="M47" s="2"/>
    </row>
    <row r="48" spans="2:16" x14ac:dyDescent="0.25">
      <c r="B48" s="7" t="s">
        <v>59</v>
      </c>
      <c r="C48" s="8">
        <v>23</v>
      </c>
      <c r="D48" s="10" t="s">
        <v>60</v>
      </c>
      <c r="E48" s="24">
        <f t="shared" si="3"/>
        <v>15</v>
      </c>
      <c r="F48" s="24" t="s">
        <v>11</v>
      </c>
      <c r="G48" s="24">
        <v>4</v>
      </c>
      <c r="H48" s="24">
        <v>7</v>
      </c>
      <c r="I48" s="24">
        <v>3</v>
      </c>
      <c r="J48" s="24">
        <v>1</v>
      </c>
      <c r="K48" s="2"/>
      <c r="L48" s="2"/>
      <c r="M48" s="2"/>
    </row>
    <row r="49" spans="2:13" x14ac:dyDescent="0.25">
      <c r="B49" s="7" t="s">
        <v>61</v>
      </c>
      <c r="C49" s="8">
        <v>24</v>
      </c>
      <c r="D49" s="10" t="s">
        <v>62</v>
      </c>
      <c r="E49" s="24">
        <f t="shared" si="3"/>
        <v>530</v>
      </c>
      <c r="F49" s="24" t="s">
        <v>11</v>
      </c>
      <c r="G49" s="24">
        <v>194</v>
      </c>
      <c r="H49" s="24">
        <v>162</v>
      </c>
      <c r="I49" s="24">
        <v>157</v>
      </c>
      <c r="J49" s="24">
        <v>17</v>
      </c>
      <c r="K49" s="2"/>
      <c r="L49" s="2"/>
      <c r="M49" s="2"/>
    </row>
    <row r="50" spans="2:13" x14ac:dyDescent="0.25">
      <c r="B50" s="7" t="s">
        <v>63</v>
      </c>
      <c r="C50" s="8">
        <v>25</v>
      </c>
      <c r="D50" s="10" t="s">
        <v>64</v>
      </c>
      <c r="E50" s="24">
        <f t="shared" si="3"/>
        <v>26</v>
      </c>
      <c r="F50" s="24" t="s">
        <v>11</v>
      </c>
      <c r="G50" s="24">
        <v>8</v>
      </c>
      <c r="H50" s="24">
        <v>9</v>
      </c>
      <c r="I50" s="24">
        <v>7</v>
      </c>
      <c r="J50" s="24">
        <v>2</v>
      </c>
      <c r="K50" s="2"/>
      <c r="L50" s="2"/>
      <c r="M50" s="2"/>
    </row>
    <row r="51" spans="2:13" x14ac:dyDescent="0.25">
      <c r="B51" s="7" t="s">
        <v>65</v>
      </c>
      <c r="C51" s="8">
        <v>26</v>
      </c>
      <c r="D51" s="10" t="s">
        <v>66</v>
      </c>
      <c r="E51" s="24">
        <f t="shared" si="3"/>
        <v>15</v>
      </c>
      <c r="F51" s="24" t="s">
        <v>11</v>
      </c>
      <c r="G51" s="24">
        <v>4</v>
      </c>
      <c r="H51" s="24">
        <v>10</v>
      </c>
      <c r="I51" s="24">
        <v>7</v>
      </c>
      <c r="J51" s="24">
        <v>-6</v>
      </c>
      <c r="K51" s="2"/>
      <c r="L51" s="2"/>
      <c r="M51" s="2"/>
    </row>
    <row r="52" spans="2:13" x14ac:dyDescent="0.25">
      <c r="B52" s="7" t="s">
        <v>67</v>
      </c>
      <c r="C52" s="8">
        <v>27</v>
      </c>
      <c r="D52" s="10" t="s">
        <v>68</v>
      </c>
      <c r="E52" s="24">
        <f t="shared" si="3"/>
        <v>261</v>
      </c>
      <c r="F52" s="24" t="s">
        <v>11</v>
      </c>
      <c r="G52" s="24">
        <v>70</v>
      </c>
      <c r="H52" s="24">
        <v>80</v>
      </c>
      <c r="I52" s="24">
        <v>75</v>
      </c>
      <c r="J52" s="24">
        <v>36</v>
      </c>
      <c r="K52" s="2"/>
      <c r="L52" s="2"/>
      <c r="M52" s="2"/>
    </row>
    <row r="53" spans="2:13" x14ac:dyDescent="0.25">
      <c r="B53" s="7" t="s">
        <v>69</v>
      </c>
      <c r="C53" s="8">
        <v>28</v>
      </c>
      <c r="D53" s="10" t="s">
        <v>70</v>
      </c>
      <c r="E53" s="24">
        <f t="shared" si="3"/>
        <v>542</v>
      </c>
      <c r="F53" s="24" t="s">
        <v>11</v>
      </c>
      <c r="G53" s="24">
        <v>220</v>
      </c>
      <c r="H53" s="24">
        <v>190</v>
      </c>
      <c r="I53" s="24">
        <v>132</v>
      </c>
      <c r="J53" s="24">
        <v>0</v>
      </c>
      <c r="K53" s="2"/>
      <c r="L53" s="2"/>
      <c r="M53" s="2"/>
    </row>
    <row r="54" spans="2:13" x14ac:dyDescent="0.25">
      <c r="B54" s="7" t="s">
        <v>71</v>
      </c>
      <c r="C54" s="8">
        <v>29</v>
      </c>
      <c r="D54" s="10" t="s">
        <v>72</v>
      </c>
      <c r="E54" s="24">
        <f t="shared" si="3"/>
        <v>647</v>
      </c>
      <c r="F54" s="24" t="s">
        <v>11</v>
      </c>
      <c r="G54" s="24">
        <v>200</v>
      </c>
      <c r="H54" s="24">
        <v>230</v>
      </c>
      <c r="I54" s="24">
        <v>187</v>
      </c>
      <c r="J54" s="24">
        <v>30</v>
      </c>
      <c r="K54" s="2"/>
      <c r="L54" s="2"/>
      <c r="M54" s="2"/>
    </row>
    <row r="55" spans="2:13" x14ac:dyDescent="0.25">
      <c r="B55" s="7" t="s">
        <v>73</v>
      </c>
      <c r="C55" s="8">
        <v>30</v>
      </c>
      <c r="D55" s="18">
        <v>20.02</v>
      </c>
      <c r="E55" s="25">
        <f t="shared" si="3"/>
        <v>519</v>
      </c>
      <c r="F55" s="25" t="s">
        <v>11</v>
      </c>
      <c r="G55" s="25">
        <v>103</v>
      </c>
      <c r="H55" s="25">
        <v>304</v>
      </c>
      <c r="I55" s="25">
        <v>204</v>
      </c>
      <c r="J55" s="25">
        <v>-92</v>
      </c>
      <c r="K55" s="2"/>
      <c r="L55" s="2"/>
      <c r="M55" s="2"/>
    </row>
    <row r="56" spans="2:13" x14ac:dyDescent="0.25">
      <c r="B56" s="7" t="s">
        <v>74</v>
      </c>
      <c r="C56" s="8">
        <v>31</v>
      </c>
      <c r="D56" s="18">
        <v>20.05</v>
      </c>
      <c r="E56" s="25">
        <f t="shared" si="3"/>
        <v>464</v>
      </c>
      <c r="F56" s="25" t="s">
        <v>11</v>
      </c>
      <c r="G56" s="25">
        <v>100</v>
      </c>
      <c r="H56" s="25">
        <v>150</v>
      </c>
      <c r="I56" s="25">
        <v>170</v>
      </c>
      <c r="J56" s="25">
        <v>44</v>
      </c>
      <c r="K56" s="2"/>
      <c r="L56" s="2"/>
      <c r="M56" s="2"/>
    </row>
    <row r="57" spans="2:13" x14ac:dyDescent="0.25">
      <c r="B57" s="7" t="s">
        <v>75</v>
      </c>
      <c r="C57" s="8">
        <v>32</v>
      </c>
      <c r="D57" s="10" t="s">
        <v>76</v>
      </c>
      <c r="E57" s="24">
        <f t="shared" si="3"/>
        <v>464</v>
      </c>
      <c r="F57" s="24" t="s">
        <v>11</v>
      </c>
      <c r="G57" s="24">
        <v>100</v>
      </c>
      <c r="H57" s="24">
        <v>150</v>
      </c>
      <c r="I57" s="24">
        <v>170</v>
      </c>
      <c r="J57" s="24">
        <v>44</v>
      </c>
      <c r="K57" s="2"/>
      <c r="L57" s="2"/>
      <c r="M57" s="2"/>
    </row>
    <row r="58" spans="2:13" x14ac:dyDescent="0.25">
      <c r="B58" s="7" t="s">
        <v>77</v>
      </c>
      <c r="C58" s="8">
        <v>33</v>
      </c>
      <c r="D58" s="18">
        <v>20.059999999999999</v>
      </c>
      <c r="E58" s="25">
        <f t="shared" si="3"/>
        <v>26</v>
      </c>
      <c r="F58" s="25" t="s">
        <v>11</v>
      </c>
      <c r="G58" s="25">
        <f>G59+G60</f>
        <v>1</v>
      </c>
      <c r="H58" s="25">
        <f t="shared" ref="H58:I58" si="6">H59+H60</f>
        <v>54</v>
      </c>
      <c r="I58" s="25">
        <f t="shared" si="6"/>
        <v>39</v>
      </c>
      <c r="J58" s="25">
        <v>-68</v>
      </c>
      <c r="K58" s="2"/>
      <c r="L58" s="2"/>
      <c r="M58" s="2"/>
    </row>
    <row r="59" spans="2:13" x14ac:dyDescent="0.25">
      <c r="B59" s="7" t="s">
        <v>78</v>
      </c>
      <c r="C59" s="8">
        <v>34</v>
      </c>
      <c r="D59" s="10" t="s">
        <v>79</v>
      </c>
      <c r="E59" s="24">
        <f t="shared" si="3"/>
        <v>15</v>
      </c>
      <c r="F59" s="24" t="s">
        <v>11</v>
      </c>
      <c r="G59" s="24">
        <v>1</v>
      </c>
      <c r="H59" s="24">
        <v>10</v>
      </c>
      <c r="I59" s="24">
        <v>16</v>
      </c>
      <c r="J59" s="24">
        <v>-12</v>
      </c>
      <c r="K59" s="2"/>
      <c r="L59" s="2"/>
      <c r="M59" s="2"/>
    </row>
    <row r="60" spans="2:13" x14ac:dyDescent="0.25">
      <c r="B60" s="7" t="s">
        <v>80</v>
      </c>
      <c r="C60" s="8">
        <v>35</v>
      </c>
      <c r="D60" s="10" t="s">
        <v>81</v>
      </c>
      <c r="E60" s="24">
        <f t="shared" si="3"/>
        <v>11</v>
      </c>
      <c r="F60" s="24" t="s">
        <v>11</v>
      </c>
      <c r="G60" s="24">
        <v>0</v>
      </c>
      <c r="H60" s="24">
        <v>44</v>
      </c>
      <c r="I60" s="24">
        <v>23</v>
      </c>
      <c r="J60" s="24">
        <v>-56</v>
      </c>
      <c r="K60" s="2"/>
      <c r="L60" s="2"/>
      <c r="M60" s="2"/>
    </row>
    <row r="61" spans="2:13" x14ac:dyDescent="0.25">
      <c r="B61" s="7" t="s">
        <v>82</v>
      </c>
      <c r="C61" s="8">
        <v>36</v>
      </c>
      <c r="D61" s="18">
        <v>20.11</v>
      </c>
      <c r="E61" s="25">
        <f>G61+H61+I61+J61</f>
        <v>700</v>
      </c>
      <c r="F61" s="25" t="s">
        <v>11</v>
      </c>
      <c r="G61" s="25">
        <v>100</v>
      </c>
      <c r="H61" s="25">
        <v>300</v>
      </c>
      <c r="I61" s="25">
        <v>300</v>
      </c>
      <c r="J61" s="25">
        <v>0</v>
      </c>
      <c r="K61" s="2"/>
      <c r="L61" s="2"/>
      <c r="M61" s="2"/>
    </row>
    <row r="62" spans="2:13" x14ac:dyDescent="0.25">
      <c r="B62" s="7" t="s">
        <v>83</v>
      </c>
      <c r="C62" s="8">
        <v>37</v>
      </c>
      <c r="D62" s="18">
        <v>20.13</v>
      </c>
      <c r="E62" s="25">
        <f t="shared" si="3"/>
        <v>35</v>
      </c>
      <c r="F62" s="25" t="s">
        <v>11</v>
      </c>
      <c r="G62" s="25">
        <v>10</v>
      </c>
      <c r="H62" s="25">
        <v>50</v>
      </c>
      <c r="I62" s="25">
        <v>40</v>
      </c>
      <c r="J62" s="25">
        <v>-65</v>
      </c>
      <c r="K62" s="2"/>
      <c r="L62" s="2"/>
      <c r="M62" s="2"/>
    </row>
    <row r="63" spans="2:13" x14ac:dyDescent="0.25">
      <c r="B63" s="7" t="s">
        <v>84</v>
      </c>
      <c r="C63" s="8">
        <v>38</v>
      </c>
      <c r="D63" s="18">
        <v>20.14</v>
      </c>
      <c r="E63" s="25">
        <f t="shared" si="3"/>
        <v>59</v>
      </c>
      <c r="F63" s="25" t="s">
        <v>11</v>
      </c>
      <c r="G63" s="25">
        <v>16</v>
      </c>
      <c r="H63" s="25">
        <v>21</v>
      </c>
      <c r="I63" s="25">
        <v>16</v>
      </c>
      <c r="J63" s="25">
        <v>6</v>
      </c>
      <c r="K63" s="2"/>
      <c r="L63" s="2"/>
      <c r="M63" s="2"/>
    </row>
    <row r="64" spans="2:13" x14ac:dyDescent="0.25">
      <c r="B64" s="15" t="s">
        <v>108</v>
      </c>
      <c r="C64" s="54">
        <v>39</v>
      </c>
      <c r="D64" s="55">
        <v>20.25</v>
      </c>
      <c r="E64" s="56">
        <f>G64+H64+I64+J64</f>
        <v>15</v>
      </c>
      <c r="F64" s="56" t="s">
        <v>11</v>
      </c>
      <c r="G64" s="56">
        <v>3</v>
      </c>
      <c r="H64" s="56">
        <v>0</v>
      </c>
      <c r="I64" s="56">
        <v>6</v>
      </c>
      <c r="J64" s="56">
        <v>6</v>
      </c>
    </row>
    <row r="65" spans="2:13" x14ac:dyDescent="0.25">
      <c r="B65" s="16" t="s">
        <v>85</v>
      </c>
      <c r="C65" s="54"/>
      <c r="D65" s="55"/>
      <c r="E65" s="56"/>
      <c r="F65" s="56"/>
      <c r="G65" s="56"/>
      <c r="H65" s="56"/>
      <c r="I65" s="56"/>
      <c r="J65" s="56"/>
      <c r="K65" s="2"/>
      <c r="L65" s="2"/>
      <c r="M65" s="2"/>
    </row>
    <row r="66" spans="2:13" x14ac:dyDescent="0.25">
      <c r="B66" s="7" t="s">
        <v>86</v>
      </c>
      <c r="C66" s="8">
        <v>40</v>
      </c>
      <c r="D66" s="18">
        <v>20.3</v>
      </c>
      <c r="E66" s="25">
        <f>G66+H66+I66+J66</f>
        <v>222</v>
      </c>
      <c r="F66" s="25" t="s">
        <v>11</v>
      </c>
      <c r="G66" s="25">
        <f>G67+G68</f>
        <v>120</v>
      </c>
      <c r="H66" s="25">
        <f t="shared" ref="H66:I66" si="7">H67+H68</f>
        <v>132</v>
      </c>
      <c r="I66" s="25">
        <f t="shared" si="7"/>
        <v>207</v>
      </c>
      <c r="J66" s="25">
        <v>-237</v>
      </c>
    </row>
    <row r="67" spans="2:13" x14ac:dyDescent="0.25">
      <c r="B67" s="7" t="s">
        <v>87</v>
      </c>
      <c r="C67" s="8">
        <v>41</v>
      </c>
      <c r="D67" s="10" t="s">
        <v>88</v>
      </c>
      <c r="E67" s="24">
        <f t="shared" ref="E67:E70" si="8">G67+H67+I67+J67</f>
        <v>2</v>
      </c>
      <c r="F67" s="24" t="s">
        <v>11</v>
      </c>
      <c r="G67" s="24">
        <v>12</v>
      </c>
      <c r="H67" s="24">
        <v>12</v>
      </c>
      <c r="I67" s="24">
        <v>13</v>
      </c>
      <c r="J67" s="24">
        <v>-35</v>
      </c>
      <c r="K67" s="2"/>
      <c r="L67" s="2"/>
      <c r="M67" s="2"/>
    </row>
    <row r="68" spans="2:13" x14ac:dyDescent="0.25">
      <c r="B68" s="7" t="s">
        <v>89</v>
      </c>
      <c r="C68" s="8">
        <v>42</v>
      </c>
      <c r="D68" s="10" t="s">
        <v>90</v>
      </c>
      <c r="E68" s="24">
        <f t="shared" si="8"/>
        <v>220</v>
      </c>
      <c r="F68" s="24" t="s">
        <v>11</v>
      </c>
      <c r="G68" s="24">
        <v>108</v>
      </c>
      <c r="H68" s="24">
        <v>120</v>
      </c>
      <c r="I68" s="24">
        <v>194</v>
      </c>
      <c r="J68" s="24">
        <v>-202</v>
      </c>
      <c r="K68" s="2"/>
      <c r="L68" s="2"/>
      <c r="M68" s="2"/>
    </row>
    <row r="69" spans="2:13" x14ac:dyDescent="0.25">
      <c r="B69" s="7" t="s">
        <v>91</v>
      </c>
      <c r="C69" s="8">
        <v>43</v>
      </c>
      <c r="D69" s="18">
        <v>70</v>
      </c>
      <c r="E69" s="25">
        <f t="shared" si="8"/>
        <v>851</v>
      </c>
      <c r="F69" s="25" t="s">
        <v>11</v>
      </c>
      <c r="G69" s="25">
        <v>0</v>
      </c>
      <c r="H69" s="25">
        <v>636</v>
      </c>
      <c r="I69" s="25">
        <v>412</v>
      </c>
      <c r="J69" s="25">
        <v>-197</v>
      </c>
      <c r="K69" s="2"/>
      <c r="L69" s="2"/>
      <c r="M69" s="2"/>
    </row>
    <row r="70" spans="2:13" x14ac:dyDescent="0.25">
      <c r="B70" s="7" t="s">
        <v>92</v>
      </c>
      <c r="C70" s="8">
        <v>44</v>
      </c>
      <c r="D70" s="18">
        <v>71</v>
      </c>
      <c r="E70" s="25">
        <f t="shared" si="8"/>
        <v>851</v>
      </c>
      <c r="F70" s="25" t="s">
        <v>11</v>
      </c>
      <c r="G70" s="25">
        <v>0</v>
      </c>
      <c r="H70" s="25">
        <v>636</v>
      </c>
      <c r="I70" s="25">
        <v>412</v>
      </c>
      <c r="J70" s="25">
        <v>-197</v>
      </c>
      <c r="K70" s="2"/>
      <c r="L70" s="2"/>
      <c r="M70" s="2"/>
    </row>
    <row r="71" spans="2:13" x14ac:dyDescent="0.25">
      <c r="K71" s="2"/>
      <c r="L71" s="2"/>
      <c r="M71" s="2"/>
    </row>
    <row r="72" spans="2:13" x14ac:dyDescent="0.25">
      <c r="B72" s="2" t="s">
        <v>93</v>
      </c>
    </row>
    <row r="73" spans="2:13" x14ac:dyDescent="0.25">
      <c r="B73" s="2" t="s">
        <v>94</v>
      </c>
    </row>
    <row r="75" spans="2:13" x14ac:dyDescent="0.25">
      <c r="B75" s="2"/>
    </row>
    <row r="76" spans="2:13" x14ac:dyDescent="0.25">
      <c r="B76" s="2"/>
    </row>
    <row r="77" spans="2:13" x14ac:dyDescent="0.25">
      <c r="B77" s="2"/>
    </row>
    <row r="79" spans="2:13" ht="12.5" customHeight="1" x14ac:dyDescent="0.25">
      <c r="B79" s="37" t="s">
        <v>8</v>
      </c>
      <c r="C79" s="40" t="s">
        <v>114</v>
      </c>
      <c r="D79" s="63" t="s">
        <v>115</v>
      </c>
      <c r="E79" s="45" t="s">
        <v>121</v>
      </c>
      <c r="F79" s="45" t="s">
        <v>116</v>
      </c>
      <c r="G79" s="58" t="s">
        <v>106</v>
      </c>
      <c r="H79" s="49"/>
      <c r="I79" s="49"/>
      <c r="J79" s="50"/>
      <c r="K79" s="2"/>
      <c r="L79" s="3"/>
      <c r="M79" s="2"/>
    </row>
    <row r="80" spans="2:13" x14ac:dyDescent="0.25">
      <c r="B80" s="59"/>
      <c r="C80" s="61"/>
      <c r="D80" s="64"/>
      <c r="E80" s="51"/>
      <c r="F80" s="51"/>
      <c r="G80" s="57" t="s">
        <v>117</v>
      </c>
      <c r="H80" s="57" t="s">
        <v>118</v>
      </c>
      <c r="I80" s="57" t="s">
        <v>119</v>
      </c>
      <c r="J80" s="57" t="s">
        <v>120</v>
      </c>
    </row>
    <row r="81" spans="2:10" ht="74.5" customHeight="1" x14ac:dyDescent="0.25">
      <c r="B81" s="60"/>
      <c r="C81" s="62"/>
      <c r="D81" s="65"/>
      <c r="E81" s="52"/>
      <c r="F81" s="52"/>
      <c r="G81" s="52"/>
      <c r="H81" s="52"/>
      <c r="I81" s="52"/>
      <c r="J81" s="52"/>
    </row>
    <row r="82" spans="2:10" x14ac:dyDescent="0.25">
      <c r="B82" s="7" t="s">
        <v>95</v>
      </c>
      <c r="C82" s="8">
        <v>45</v>
      </c>
      <c r="D82" s="18">
        <v>71.010000000000005</v>
      </c>
      <c r="E82" s="25">
        <f>G82+H82+I82+J82</f>
        <v>851</v>
      </c>
      <c r="F82" s="25" t="s">
        <v>96</v>
      </c>
      <c r="G82" s="25">
        <f>G83+G84+G85</f>
        <v>0</v>
      </c>
      <c r="H82" s="25">
        <f t="shared" ref="H82:I82" si="9">H83+H84+H85</f>
        <v>636</v>
      </c>
      <c r="I82" s="25">
        <f t="shared" si="9"/>
        <v>412</v>
      </c>
      <c r="J82" s="25">
        <v>-197</v>
      </c>
    </row>
    <row r="83" spans="2:10" x14ac:dyDescent="0.25">
      <c r="B83" s="7" t="s">
        <v>97</v>
      </c>
      <c r="C83" s="8">
        <v>46</v>
      </c>
      <c r="D83" s="10" t="s">
        <v>98</v>
      </c>
      <c r="E83" s="25">
        <f t="shared" ref="E83:E85" si="10">G83+H83+I83+J83</f>
        <v>495</v>
      </c>
      <c r="F83" s="24" t="s">
        <v>99</v>
      </c>
      <c r="G83" s="24">
        <v>0</v>
      </c>
      <c r="H83" s="24">
        <v>343</v>
      </c>
      <c r="I83" s="24">
        <v>349</v>
      </c>
      <c r="J83" s="24">
        <v>-197</v>
      </c>
    </row>
    <row r="84" spans="2:10" x14ac:dyDescent="0.25">
      <c r="B84" s="7" t="s">
        <v>100</v>
      </c>
      <c r="C84" s="8">
        <v>47</v>
      </c>
      <c r="D84" s="10" t="s">
        <v>101</v>
      </c>
      <c r="E84" s="25">
        <f t="shared" si="10"/>
        <v>63</v>
      </c>
      <c r="F84" s="24" t="s">
        <v>102</v>
      </c>
      <c r="G84" s="24">
        <v>0</v>
      </c>
      <c r="H84" s="24">
        <v>0</v>
      </c>
      <c r="I84" s="24">
        <v>63</v>
      </c>
      <c r="J84" s="24">
        <v>0</v>
      </c>
    </row>
    <row r="85" spans="2:10" x14ac:dyDescent="0.25">
      <c r="B85" s="7" t="s">
        <v>103</v>
      </c>
      <c r="C85" s="8">
        <v>48</v>
      </c>
      <c r="D85" s="10" t="s">
        <v>104</v>
      </c>
      <c r="E85" s="25">
        <f t="shared" si="10"/>
        <v>293</v>
      </c>
      <c r="F85" s="24" t="s">
        <v>105</v>
      </c>
      <c r="G85" s="24">
        <v>0</v>
      </c>
      <c r="H85" s="24">
        <v>293</v>
      </c>
      <c r="I85" s="24">
        <v>0</v>
      </c>
      <c r="J85" s="24">
        <v>0</v>
      </c>
    </row>
    <row r="86" spans="2:10" x14ac:dyDescent="0.25">
      <c r="B86" s="2"/>
    </row>
  </sheetData>
  <mergeCells count="42">
    <mergeCell ref="B79:B81"/>
    <mergeCell ref="C79:C81"/>
    <mergeCell ref="D79:D81"/>
    <mergeCell ref="E79:E81"/>
    <mergeCell ref="F79:F81"/>
    <mergeCell ref="G15:G16"/>
    <mergeCell ref="H15:H16"/>
    <mergeCell ref="I15:I16"/>
    <mergeCell ref="J15:J16"/>
    <mergeCell ref="G79:J79"/>
    <mergeCell ref="G80:G81"/>
    <mergeCell ref="H80:H81"/>
    <mergeCell ref="I80:I81"/>
    <mergeCell ref="J80:J81"/>
    <mergeCell ref="G64:G65"/>
    <mergeCell ref="H64:H65"/>
    <mergeCell ref="B14:B16"/>
    <mergeCell ref="C14:C16"/>
    <mergeCell ref="D14:D16"/>
    <mergeCell ref="E14:E16"/>
    <mergeCell ref="F14:F16"/>
    <mergeCell ref="C64:C65"/>
    <mergeCell ref="D64:D65"/>
    <mergeCell ref="E64:E65"/>
    <mergeCell ref="H5:J5"/>
    <mergeCell ref="I7:J7"/>
    <mergeCell ref="G14:J14"/>
    <mergeCell ref="I64:I65"/>
    <mergeCell ref="J64:J65"/>
    <mergeCell ref="C6:F6"/>
    <mergeCell ref="C7:F7"/>
    <mergeCell ref="F64:F65"/>
    <mergeCell ref="G40:J40"/>
    <mergeCell ref="G41:G42"/>
    <mergeCell ref="H41:H42"/>
    <mergeCell ref="I41:I42"/>
    <mergeCell ref="J41:J42"/>
    <mergeCell ref="B40:B42"/>
    <mergeCell ref="C40:C42"/>
    <mergeCell ref="D40:D42"/>
    <mergeCell ref="E40:E42"/>
    <mergeCell ref="F40:F42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85"/>
    </sheetView>
  </sheetViews>
  <sheetFormatPr defaultRowHeight="12.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Margareta Linte</cp:lastModifiedBy>
  <cp:lastPrinted>2017-09-20T06:31:10Z</cp:lastPrinted>
  <dcterms:created xsi:type="dcterms:W3CDTF">2017-07-04T06:46:18Z</dcterms:created>
  <dcterms:modified xsi:type="dcterms:W3CDTF">2018-07-25T11:06:03Z</dcterms:modified>
</cp:coreProperties>
</file>